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vat\Andreas\Freizeit\Tipps\Eishockey WM 2021\"/>
    </mc:Choice>
  </mc:AlternateContent>
  <xr:revisionPtr revIDLastSave="0" documentId="13_ncr:1_{BEF8440D-8F85-4353-85B0-A3B3F92CD952}" xr6:coauthVersionLast="47" xr6:coauthVersionMax="47" xr10:uidLastSave="{00000000-0000-0000-0000-000000000000}"/>
  <bookViews>
    <workbookView xWindow="-120" yWindow="-120" windowWidth="29040" windowHeight="15840" xr2:uid="{6D637BB0-406B-43AC-8937-20D2EBE7F62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1" l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4" i="1"/>
  <c r="M5" i="1"/>
  <c r="M3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  <c r="K5" i="1"/>
  <c r="K3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I5" i="1"/>
  <c r="I3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/>
  <c r="B5" i="1"/>
  <c r="B3" i="1"/>
  <c r="J2" i="1" l="1"/>
  <c r="L2" i="1"/>
  <c r="H2" i="1"/>
</calcChain>
</file>

<file path=xl/sharedStrings.xml><?xml version="1.0" encoding="utf-8"?>
<sst xmlns="http://schemas.openxmlformats.org/spreadsheetml/2006/main" count="458" uniqueCount="71">
  <si>
    <t>Russland</t>
  </si>
  <si>
    <t>Tschechien</t>
  </si>
  <si>
    <t>Belarus</t>
  </si>
  <si>
    <t>Slowakei</t>
  </si>
  <si>
    <t>Deutschland</t>
  </si>
  <si>
    <t>Italien</t>
  </si>
  <si>
    <t>Kanada</t>
  </si>
  <si>
    <t>Lettland</t>
  </si>
  <si>
    <t>Dänemark</t>
  </si>
  <si>
    <t>Schweden</t>
  </si>
  <si>
    <t>Großbritannien</t>
  </si>
  <si>
    <t>Schweiz</t>
  </si>
  <si>
    <t>Norwegen</t>
  </si>
  <si>
    <t>Finnland</t>
  </si>
  <si>
    <t>USA</t>
  </si>
  <si>
    <t>Kasachstan</t>
  </si>
  <si>
    <t>Datum</t>
  </si>
  <si>
    <t>Team 1</t>
  </si>
  <si>
    <t>Team 2</t>
  </si>
  <si>
    <t>Uhrzeit</t>
  </si>
  <si>
    <t>A</t>
  </si>
  <si>
    <t>B</t>
  </si>
  <si>
    <t>Gr.</t>
  </si>
  <si>
    <t>VF</t>
  </si>
  <si>
    <t>HF</t>
  </si>
  <si>
    <t>P3</t>
  </si>
  <si>
    <t>F</t>
  </si>
  <si>
    <t>Erg</t>
  </si>
  <si>
    <t>AK</t>
  </si>
  <si>
    <t>2:1</t>
  </si>
  <si>
    <t>2:4</t>
  </si>
  <si>
    <t>3:2</t>
  </si>
  <si>
    <t>5:0</t>
  </si>
  <si>
    <t>1:5</t>
  </si>
  <si>
    <t>WT</t>
  </si>
  <si>
    <t>MP</t>
  </si>
  <si>
    <t>2:5</t>
  </si>
  <si>
    <t>3:0</t>
  </si>
  <si>
    <t>5:2</t>
  </si>
  <si>
    <t>PS</t>
  </si>
  <si>
    <t>3:1</t>
  </si>
  <si>
    <t>1:3</t>
  </si>
  <si>
    <t>9:4</t>
  </si>
  <si>
    <t>4:3</t>
  </si>
  <si>
    <t>3:4</t>
  </si>
  <si>
    <t>1:8</t>
  </si>
  <si>
    <t>4:2</t>
  </si>
  <si>
    <t>0:2</t>
  </si>
  <si>
    <t>1:6</t>
  </si>
  <si>
    <t>0:11</t>
  </si>
  <si>
    <t>4:1</t>
  </si>
  <si>
    <t>1:4</t>
  </si>
  <si>
    <t>2:3</t>
  </si>
  <si>
    <t>0:6</t>
  </si>
  <si>
    <t>1:7</t>
  </si>
  <si>
    <t>1:2</t>
  </si>
  <si>
    <t>1:0</t>
  </si>
  <si>
    <t>0:1</t>
  </si>
  <si>
    <t>5:1</t>
  </si>
  <si>
    <t>7:0</t>
  </si>
  <si>
    <t>2:0</t>
  </si>
  <si>
    <t>6:1</t>
  </si>
  <si>
    <t>8:1</t>
  </si>
  <si>
    <t>4:0</t>
  </si>
  <si>
    <t>3:11</t>
  </si>
  <si>
    <t>3:6</t>
  </si>
  <si>
    <t>0:4</t>
  </si>
  <si>
    <t>6:3</t>
  </si>
  <si>
    <t>3:7</t>
  </si>
  <si>
    <t>6:0</t>
  </si>
  <si>
    <t>0:5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</si>
</sst>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/>
    <xf numFmtId="16" fontId="0" fillId="2" borderId="0" xfId="0" applyNumberFormat="1" applyFill="1" applyAlignment="1">
      <alignment vertical="center"/>
    </xf>
    <xf numFmtId="20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16" fontId="0" fillId="0" borderId="0" xfId="0" applyNumberFormat="1" applyFill="1" applyAlignment="1">
      <alignment vertical="center"/>
    </xf>
    <xf numFmtId="2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" fontId="0" fillId="0" borderId="0" xfId="0" applyNumberFormat="1" applyFill="1" applyAlignment="1"/>
    <xf numFmtId="20" fontId="0" fillId="0" borderId="0" xfId="0" applyNumberFormat="1" applyFill="1" applyAlignment="1"/>
    <xf numFmtId="0" fontId="0" fillId="0" borderId="0" xfId="0" applyFill="1"/>
    <xf numFmtId="0" fontId="1" fillId="2" borderId="0" xfId="0" applyFont="1" applyFill="1" applyAlignment="1">
      <alignment vertical="center"/>
    </xf>
    <xf numFmtId="1" fontId="2" fillId="3" borderId="1" xfId="0" applyNumberFormat="1" applyFont="1" applyFill="1" applyBorder="1" applyAlignment="1">
      <alignment horizontal="center"/>
    </xf>
    <xf numFmtId="164" fontId="0" fillId="0" borderId="0" xfId="0" applyNumberFormat="1" applyFill="1" applyAlignment="1"/>
    <xf numFmtId="164" fontId="0" fillId="2" borderId="0" xfId="0" applyNumberFormat="1" applyFill="1" applyAlignment="1"/>
    <xf numFmtId="16" fontId="0" fillId="2" borderId="0" xfId="0" applyNumberFormat="1" applyFill="1" applyAlignment="1"/>
    <xf numFmtId="20" fontId="0" fillId="2" borderId="0" xfId="0" applyNumberFormat="1" applyFill="1" applyAlignment="1"/>
    <xf numFmtId="1" fontId="1" fillId="4" borderId="0" xfId="0" applyNumberFormat="1" applyFont="1" applyFill="1" applyAlignment="1">
      <alignment horizontal="center" vertical="center"/>
    </xf>
    <xf numFmtId="0" fontId="0" fillId="4" borderId="0" xfId="0" applyNumberFormat="1" applyFill="1" applyAlignment="1"/>
    <xf numFmtId="49" fontId="1" fillId="0" borderId="0" xfId="0" applyNumberFormat="1" applyFont="1" applyFill="1" applyAlignment="1">
      <alignment horizontal="center" vertical="center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991A-8FCF-4F41-8B0D-4AD584A82BF4}">
  <dimension ref="A1:M66"/>
  <sheetViews>
    <sheetView tabSelected="1" workbookViewId="0">
      <pane ySplit="2" topLeftCell="A43" activePane="bottomLeft" state="frozen"/>
      <selection pane="bottomLeft"/>
    </sheetView>
  </sheetViews>
  <sheetFormatPr baseColWidth="10" defaultRowHeight="15" x14ac:dyDescent="0.25"/>
  <cols>
    <col min="1" max="1" width="3.5703125" style="10" bestFit="1" customWidth="1"/>
    <col min="2" max="2" width="3.5703125" style="10" customWidth="1"/>
    <col min="3" max="3" width="7.28515625" style="10" bestFit="1" customWidth="1"/>
    <col min="4" max="4" width="7.5703125" style="10" bestFit="1" customWidth="1"/>
    <col min="5" max="6" width="14.5703125" style="10" bestFit="1" customWidth="1"/>
    <col min="7" max="7" width="6.7109375" style="14" customWidth="1"/>
    <col min="8" max="8" width="6.28515625" style="14" customWidth="1"/>
    <col min="9" max="9" width="4.140625" style="17" customWidth="1"/>
    <col min="10" max="10" width="6.28515625" style="14" customWidth="1"/>
    <col min="11" max="11" width="4.140625" style="17" customWidth="1"/>
    <col min="12" max="12" width="6.28515625" style="14" customWidth="1"/>
    <col min="13" max="13" width="4.140625" style="17" customWidth="1"/>
    <col min="14" max="16384" width="11.42578125" style="17"/>
  </cols>
  <sheetData>
    <row r="1" spans="1:13" x14ac:dyDescent="0.25">
      <c r="A1" s="17"/>
      <c r="B1" s="17"/>
      <c r="C1" s="17"/>
      <c r="D1" s="17"/>
      <c r="E1" s="17"/>
      <c r="F1" s="17"/>
      <c r="G1" s="17"/>
      <c r="H1" s="26" t="s">
        <v>28</v>
      </c>
      <c r="I1" s="27"/>
      <c r="J1" s="26" t="s">
        <v>35</v>
      </c>
      <c r="K1" s="27"/>
      <c r="L1" s="26" t="s">
        <v>39</v>
      </c>
      <c r="M1" s="27"/>
    </row>
    <row r="2" spans="1:13" x14ac:dyDescent="0.25">
      <c r="A2" s="7" t="s">
        <v>22</v>
      </c>
      <c r="B2" s="7" t="s">
        <v>34</v>
      </c>
      <c r="C2" s="8" t="s">
        <v>16</v>
      </c>
      <c r="D2" s="8" t="s">
        <v>19</v>
      </c>
      <c r="E2" s="8" t="s">
        <v>17</v>
      </c>
      <c r="F2" s="8" t="s">
        <v>18</v>
      </c>
      <c r="G2" s="9" t="s">
        <v>27</v>
      </c>
      <c r="H2" s="24">
        <f>SUM(I3:I66)</f>
        <v>65</v>
      </c>
      <c r="I2" s="25"/>
      <c r="J2" s="24">
        <f>SUM(K3:K66)</f>
        <v>62</v>
      </c>
      <c r="K2" s="25"/>
      <c r="L2" s="24">
        <f>SUM(M3:M66)</f>
        <v>62</v>
      </c>
      <c r="M2" s="25"/>
    </row>
    <row r="3" spans="1:13" x14ac:dyDescent="0.25">
      <c r="A3" s="10" t="s">
        <v>20</v>
      </c>
      <c r="B3" s="20">
        <f>WEEKDAY(C3)</f>
        <v>6</v>
      </c>
      <c r="C3" s="11">
        <v>44337</v>
      </c>
      <c r="D3" s="12">
        <v>0.63541666666666663</v>
      </c>
      <c r="E3" s="13" t="s">
        <v>0</v>
      </c>
      <c r="F3" s="13" t="s">
        <v>1</v>
      </c>
      <c r="G3" s="14" t="s">
        <v>43</v>
      </c>
      <c r="H3" s="14" t="s">
        <v>29</v>
      </c>
      <c r="I3" s="19">
        <f>IF(AND(
ISNUMBER(1*LEFT($G3,SEARCH(":",$G3)-1)),
ISNUMBER(1*LEFT(H3,SEARCH(":",H3)-1)),
ISNUMBER(1*MID($G3,SEARCH(":",$G3)+1,LEN($G3)-SEARCH(":",$G3))),
ISNUMBER(1*MID(H3,SEARCH(":",H3)+1,LEN(H3)-SEARCH(":",H3)))
),
IF(AND(LEFT($G3,SEARCH(":",$G3)-1)=LEFT(H3,SEARCH(":",H3)-1),MID($G3,SEARCH(":",$G3)+1,LEN($G3)-SEARCH(":",$G3))=MID(H3,SEARCH(":",H3)+1,LEN(H3)-SEARCH(":",H3))),3,
IF(LEFT($G3,SEARCH(":",$G3)-1)-MID($G3,SEARCH(":",$G3)+1,LEN($G3)-SEARCH(":",$G3))=LEFT(H3,SEARCH(":",H3)-1)-MID(H3,SEARCH(":",H3)+1,LEN(H3)-SEARCH(":",H3)),2,
IF(SIGN(LEFT($G3,SEARCH(":",$G3)-1)-MID($G3,SEARCH(":",$G3)+1,LEN($G3)-SEARCH(":",$G3)))=SIGN(LEFT(H3,SEARCH(":",H3)-1)-MID(H3,SEARCH(":",H3)+1,LEN(H3)-SEARCH(":",H3))),1,
0))),"-")</f>
        <v>2</v>
      </c>
      <c r="J3" s="14" t="s">
        <v>31</v>
      </c>
      <c r="K3" s="19">
        <f>IF(AND(
ISNUMBER(1*LEFT($G3,SEARCH(":",$G3)-1)),
ISNUMBER(1*LEFT(J3,SEARCH(":",J3)-1)),
ISNUMBER(1*MID($G3,SEARCH(":",$G3)+1,LEN($G3)-SEARCH(":",$G3))),
ISNUMBER(1*MID(J3,SEARCH(":",J3)+1,LEN(J3)-SEARCH(":",J3)))
),
IF(AND(LEFT($G3,SEARCH(":",$G3)-1)=LEFT(J3,SEARCH(":",J3)-1),MID($G3,SEARCH(":",$G3)+1,LEN($G3)-SEARCH(":",$G3))=MID(J3,SEARCH(":",J3)+1,LEN(J3)-SEARCH(":",J3))),3,
IF(LEFT($G3,SEARCH(":",$G3)-1)-MID($G3,SEARCH(":",$G3)+1,LEN($G3)-SEARCH(":",$G3))=LEFT(J3,SEARCH(":",J3)-1)-MID(J3,SEARCH(":",J3)+1,LEN(J3)-SEARCH(":",J3)),2,
IF(SIGN(LEFT($G3,SEARCH(":",$G3)-1)-MID($G3,SEARCH(":",$G3)+1,LEN($G3)-SEARCH(":",$G3)))=SIGN(LEFT(J3,SEARCH(":",J3)-1)-MID(J3,SEARCH(":",J3)+1,LEN(J3)-SEARCH(":",J3))),1,
0))),"-")</f>
        <v>2</v>
      </c>
      <c r="L3" s="14" t="s">
        <v>31</v>
      </c>
      <c r="M3" s="19">
        <f>IF(AND(
ISNUMBER(1*LEFT($G3,SEARCH(":",$G3)-1)),
ISNUMBER(1*LEFT(L3,SEARCH(":",L3)-1)),
ISNUMBER(1*MID($G3,SEARCH(":",$G3)+1,LEN($G3)-SEARCH(":",$G3))),
ISNUMBER(1*MID(L3,SEARCH(":",L3)+1,LEN(L3)-SEARCH(":",L3)))
),
IF(AND(LEFT($G3,SEARCH(":",$G3)-1)=LEFT(L3,SEARCH(":",L3)-1),MID($G3,SEARCH(":",$G3)+1,LEN($G3)-SEARCH(":",$G3))=MID(L3,SEARCH(":",L3)+1,LEN(L3)-SEARCH(":",L3))),3,
IF(LEFT($G3,SEARCH(":",$G3)-1)-MID($G3,SEARCH(":",$G3)+1,LEN($G3)-SEARCH(":",$G3))=LEFT(L3,SEARCH(":",L3)-1)-MID(L3,SEARCH(":",L3)+1,LEN(L3)-SEARCH(":",L3)),2,
IF(SIGN(LEFT($G3,SEARCH(":",$G3)-1)-MID($G3,SEARCH(":",$G3)+1,LEN($G3)-SEARCH(":",$G3)))=SIGN(LEFT(L3,SEARCH(":",L3)-1)-MID(L3,SEARCH(":",L3)+1,LEN(L3)-SEARCH(":",L3))),1,
0))),"-")</f>
        <v>2</v>
      </c>
    </row>
    <row r="4" spans="1:13" s="6" customFormat="1" x14ac:dyDescent="0.25">
      <c r="A4" s="1" t="s">
        <v>21</v>
      </c>
      <c r="B4" s="21">
        <f>WEEKDAY(C4)</f>
        <v>6</v>
      </c>
      <c r="C4" s="2">
        <v>44337</v>
      </c>
      <c r="D4" s="3">
        <v>0.63541666666666663</v>
      </c>
      <c r="E4" s="18" t="s">
        <v>4</v>
      </c>
      <c r="F4" s="4" t="s">
        <v>5</v>
      </c>
      <c r="G4" s="5" t="s">
        <v>42</v>
      </c>
      <c r="H4" s="5" t="s">
        <v>31</v>
      </c>
      <c r="I4" s="19">
        <f>IF(AND(
ISNUMBER(1*LEFT($G4,SEARCH(":",$G4)-1)),
ISNUMBER(1*LEFT(H4,SEARCH(":",H4)-1)),
ISNUMBER(1*MID($G4,SEARCH(":",$G4)+1,LEN($G4)-SEARCH(":",$G4))),
ISNUMBER(1*MID(H4,SEARCH(":",H4)+1,LEN(H4)-SEARCH(":",H4)))
),
IF(AND(LEFT($G4,SEARCH(":",$G4)-1)=LEFT(H4,SEARCH(":",H4)-1),MID($G4,SEARCH(":",$G4)+1,LEN($G4)-SEARCH(":",$G4))=MID(H4,SEARCH(":",H4)+1,LEN(H4)-SEARCH(":",H4))),3,
IF(LEFT($G4,SEARCH(":",$G4)-1)-MID($G4,SEARCH(":",$G4)+1,LEN($G4)-SEARCH(":",$G4))=LEFT(H4,SEARCH(":",H4)-1)-MID(H4,SEARCH(":",H4)+1,LEN(H4)-SEARCH(":",H4)),2,
IF(SIGN(LEFT($G4,SEARCH(":",$G4)-1)-MID($G4,SEARCH(":",$G4)+1,LEN($G4)-SEARCH(":",$G4)))=SIGN(LEFT(H4,SEARCH(":",H4)-1)-MID(H4,SEARCH(":",H4)+1,LEN(H4)-SEARCH(":",H4))),1,
0))),"-")</f>
        <v>1</v>
      </c>
      <c r="J4" s="5" t="s">
        <v>37</v>
      </c>
      <c r="K4" s="19">
        <f>IF(AND(
ISNUMBER(1*LEFT($G4,SEARCH(":",$G4)-1)),
ISNUMBER(1*LEFT(J4,SEARCH(":",J4)-1)),
ISNUMBER(1*MID($G4,SEARCH(":",$G4)+1,LEN($G4)-SEARCH(":",$G4))),
ISNUMBER(1*MID(J4,SEARCH(":",J4)+1,LEN(J4)-SEARCH(":",J4)))
),
IF(AND(LEFT($G4,SEARCH(":",$G4)-1)=LEFT(J4,SEARCH(":",J4)-1),MID($G4,SEARCH(":",$G4)+1,LEN($G4)-SEARCH(":",$G4))=MID(J4,SEARCH(":",J4)+1,LEN(J4)-SEARCH(":",J4))),3,
IF(LEFT($G4,SEARCH(":",$G4)-1)-MID($G4,SEARCH(":",$G4)+1,LEN($G4)-SEARCH(":",$G4))=LEFT(J4,SEARCH(":",J4)-1)-MID(J4,SEARCH(":",J4)+1,LEN(J4)-SEARCH(":",J4)),2,
IF(SIGN(LEFT($G4,SEARCH(":",$G4)-1)-MID($G4,SEARCH(":",$G4)+1,LEN($G4)-SEARCH(":",$G4)))=SIGN(LEFT(J4,SEARCH(":",J4)-1)-MID(J4,SEARCH(":",J4)+1,LEN(J4)-SEARCH(":",J4))),1,
0))),"-")</f>
        <v>1</v>
      </c>
      <c r="L4" s="5" t="s">
        <v>40</v>
      </c>
      <c r="M4" s="19">
        <f>IF(AND(
ISNUMBER(1*LEFT($G4,SEARCH(":",$G4)-1)),
ISNUMBER(1*LEFT(L4,SEARCH(":",L4)-1)),
ISNUMBER(1*MID($G4,SEARCH(":",$G4)+1,LEN($G4)-SEARCH(":",$G4))),
ISNUMBER(1*MID(L4,SEARCH(":",L4)+1,LEN(L4)-SEARCH(":",L4)))
),
IF(AND(LEFT($G4,SEARCH(":",$G4)-1)=LEFT(L4,SEARCH(":",L4)-1),MID($G4,SEARCH(":",$G4)+1,LEN($G4)-SEARCH(":",$G4))=MID(L4,SEARCH(":",L4)+1,LEN(L4)-SEARCH(":",L4))),3,
IF(LEFT($G4,SEARCH(":",$G4)-1)-MID($G4,SEARCH(":",$G4)+1,LEN($G4)-SEARCH(":",$G4))=LEFT(L4,SEARCH(":",L4)-1)-MID(L4,SEARCH(":",L4)+1,LEN(L4)-SEARCH(":",L4)),2,
IF(SIGN(LEFT($G4,SEARCH(":",$G4)-1)-MID($G4,SEARCH(":",$G4)+1,LEN($G4)-SEARCH(":",$G4)))=SIGN(LEFT(L4,SEARCH(":",L4)-1)-MID(L4,SEARCH(":",L4)+1,LEN(L4)-SEARCH(":",L4))),1,
0))),"-")</f>
        <v>1</v>
      </c>
    </row>
    <row r="5" spans="1:13" x14ac:dyDescent="0.25">
      <c r="A5" s="10" t="s">
        <v>20</v>
      </c>
      <c r="B5" s="20">
        <f t="shared" ref="B5:B66" si="0">WEEKDAY(C5)</f>
        <v>6</v>
      </c>
      <c r="C5" s="11">
        <v>44337</v>
      </c>
      <c r="D5" s="12">
        <v>0.80208333333333337</v>
      </c>
      <c r="E5" s="13" t="s">
        <v>2</v>
      </c>
      <c r="F5" s="13" t="s">
        <v>3</v>
      </c>
      <c r="G5" s="14" t="s">
        <v>36</v>
      </c>
      <c r="H5" s="14" t="s">
        <v>30</v>
      </c>
      <c r="I5" s="19">
        <f t="shared" ref="I5:K66" si="1">IF(AND(
ISNUMBER(1*LEFT($G5,SEARCH(":",$G5)-1)),
ISNUMBER(1*LEFT(H5,SEARCH(":",H5)-1)),
ISNUMBER(1*MID($G5,SEARCH(":",$G5)+1,LEN($G5)-SEARCH(":",$G5))),
ISNUMBER(1*MID(H5,SEARCH(":",H5)+1,LEN(H5)-SEARCH(":",H5)))
),
IF(AND(LEFT($G5,SEARCH(":",$G5)-1)=LEFT(H5,SEARCH(":",H5)-1),MID($G5,SEARCH(":",$G5)+1,LEN($G5)-SEARCH(":",$G5))=MID(H5,SEARCH(":",H5)+1,LEN(H5)-SEARCH(":",H5))),3,
IF(LEFT($G5,SEARCH(":",$G5)-1)-MID($G5,SEARCH(":",$G5)+1,LEN($G5)-SEARCH(":",$G5))=LEFT(H5,SEARCH(":",H5)-1)-MID(H5,SEARCH(":",H5)+1,LEN(H5)-SEARCH(":",H5)),2,
IF(SIGN(LEFT($G5,SEARCH(":",$G5)-1)-MID($G5,SEARCH(":",$G5)+1,LEN($G5)-SEARCH(":",$G5)))=SIGN(LEFT(H5,SEARCH(":",H5)-1)-MID(H5,SEARCH(":",H5)+1,LEN(H5)-SEARCH(":",H5))),1,
0))),"-")</f>
        <v>1</v>
      </c>
      <c r="J5" s="14" t="s">
        <v>36</v>
      </c>
      <c r="K5" s="19">
        <f t="shared" si="1"/>
        <v>3</v>
      </c>
      <c r="L5" s="14" t="s">
        <v>41</v>
      </c>
      <c r="M5" s="19">
        <f t="shared" ref="M5" si="2">IF(AND(
ISNUMBER(1*LEFT($G5,SEARCH(":",$G5)-1)),
ISNUMBER(1*LEFT(L5,SEARCH(":",L5)-1)),
ISNUMBER(1*MID($G5,SEARCH(":",$G5)+1,LEN($G5)-SEARCH(":",$G5))),
ISNUMBER(1*MID(L5,SEARCH(":",L5)+1,LEN(L5)-SEARCH(":",L5)))
),
IF(AND(LEFT($G5,SEARCH(":",$G5)-1)=LEFT(L5,SEARCH(":",L5)-1),MID($G5,SEARCH(":",$G5)+1,LEN($G5)-SEARCH(":",$G5))=MID(L5,SEARCH(":",L5)+1,LEN(L5)-SEARCH(":",L5))),3,
IF(LEFT($G5,SEARCH(":",$G5)-1)-MID($G5,SEARCH(":",$G5)+1,LEN($G5)-SEARCH(":",$G5))=LEFT(L5,SEARCH(":",L5)-1)-MID(L5,SEARCH(":",L5)+1,LEN(L5)-SEARCH(":",L5)),2,
IF(SIGN(LEFT($G5,SEARCH(":",$G5)-1)-MID($G5,SEARCH(":",$G5)+1,LEN($G5)-SEARCH(":",$G5)))=SIGN(LEFT(L5,SEARCH(":",L5)-1)-MID(L5,SEARCH(":",L5)+1,LEN(L5)-SEARCH(":",L5))),1,
0))),"-")</f>
        <v>1</v>
      </c>
    </row>
    <row r="6" spans="1:13" s="6" customFormat="1" x14ac:dyDescent="0.25">
      <c r="A6" s="1" t="s">
        <v>21</v>
      </c>
      <c r="B6" s="21">
        <f t="shared" si="0"/>
        <v>6</v>
      </c>
      <c r="C6" s="2">
        <v>44337</v>
      </c>
      <c r="D6" s="3">
        <v>0.80208333333333337</v>
      </c>
      <c r="E6" s="4" t="s">
        <v>6</v>
      </c>
      <c r="F6" s="4" t="s">
        <v>7</v>
      </c>
      <c r="G6" s="5" t="s">
        <v>47</v>
      </c>
      <c r="H6" s="5" t="s">
        <v>32</v>
      </c>
      <c r="I6" s="19">
        <f t="shared" si="1"/>
        <v>0</v>
      </c>
      <c r="J6" s="5" t="s">
        <v>38</v>
      </c>
      <c r="K6" s="19">
        <f t="shared" si="1"/>
        <v>0</v>
      </c>
      <c r="L6" s="5" t="s">
        <v>40</v>
      </c>
      <c r="M6" s="19">
        <f t="shared" ref="M6" si="3">IF(AND(
ISNUMBER(1*LEFT($G6,SEARCH(":",$G6)-1)),
ISNUMBER(1*LEFT(L6,SEARCH(":",L6)-1)),
ISNUMBER(1*MID($G6,SEARCH(":",$G6)+1,LEN($G6)-SEARCH(":",$G6))),
ISNUMBER(1*MID(L6,SEARCH(":",L6)+1,LEN(L6)-SEARCH(":",L6)))
),
IF(AND(LEFT($G6,SEARCH(":",$G6)-1)=LEFT(L6,SEARCH(":",L6)-1),MID($G6,SEARCH(":",$G6)+1,LEN($G6)-SEARCH(":",$G6))=MID(L6,SEARCH(":",L6)+1,LEN(L6)-SEARCH(":",L6))),3,
IF(LEFT($G6,SEARCH(":",$G6)-1)-MID($G6,SEARCH(":",$G6)+1,LEN($G6)-SEARCH(":",$G6))=LEFT(L6,SEARCH(":",L6)-1)-MID(L6,SEARCH(":",L6)+1,LEN(L6)-SEARCH(":",L6)),2,
IF(SIGN(LEFT($G6,SEARCH(":",$G6)-1)-MID($G6,SEARCH(":",$G6)+1,LEN($G6)-SEARCH(":",$G6)))=SIGN(LEFT(L6,SEARCH(":",L6)-1)-MID(L6,SEARCH(":",L6)+1,LEN(L6)-SEARCH(":",L6))),1,
0))),"-")</f>
        <v>0</v>
      </c>
    </row>
    <row r="7" spans="1:13" x14ac:dyDescent="0.25">
      <c r="A7" s="10" t="s">
        <v>20</v>
      </c>
      <c r="B7" s="20">
        <f t="shared" si="0"/>
        <v>7</v>
      </c>
      <c r="C7" s="11">
        <v>44338</v>
      </c>
      <c r="D7" s="12">
        <v>0.46875</v>
      </c>
      <c r="E7" s="13" t="s">
        <v>8</v>
      </c>
      <c r="F7" s="13" t="s">
        <v>9</v>
      </c>
      <c r="G7" s="14" t="s">
        <v>43</v>
      </c>
      <c r="H7" s="14" t="s">
        <v>33</v>
      </c>
      <c r="I7" s="19">
        <f t="shared" si="1"/>
        <v>0</v>
      </c>
      <c r="J7" s="14" t="s">
        <v>51</v>
      </c>
      <c r="K7" s="19">
        <f t="shared" si="1"/>
        <v>0</v>
      </c>
      <c r="L7" s="14" t="s">
        <v>48</v>
      </c>
      <c r="M7" s="19">
        <f t="shared" ref="M7" si="4">IF(AND(
ISNUMBER(1*LEFT($G7,SEARCH(":",$G7)-1)),
ISNUMBER(1*LEFT(L7,SEARCH(":",L7)-1)),
ISNUMBER(1*MID($G7,SEARCH(":",$G7)+1,LEN($G7)-SEARCH(":",$G7))),
ISNUMBER(1*MID(L7,SEARCH(":",L7)+1,LEN(L7)-SEARCH(":",L7)))
),
IF(AND(LEFT($G7,SEARCH(":",$G7)-1)=LEFT(L7,SEARCH(":",L7)-1),MID($G7,SEARCH(":",$G7)+1,LEN($G7)-SEARCH(":",$G7))=MID(L7,SEARCH(":",L7)+1,LEN(L7)-SEARCH(":",L7))),3,
IF(LEFT($G7,SEARCH(":",$G7)-1)-MID($G7,SEARCH(":",$G7)+1,LEN($G7)-SEARCH(":",$G7))=LEFT(L7,SEARCH(":",L7)-1)-MID(L7,SEARCH(":",L7)+1,LEN(L7)-SEARCH(":",L7)),2,
IF(SIGN(LEFT($G7,SEARCH(":",$G7)-1)-MID($G7,SEARCH(":",$G7)+1,LEN($G7)-SEARCH(":",$G7)))=SIGN(LEFT(L7,SEARCH(":",L7)-1)-MID(L7,SEARCH(":",L7)+1,LEN(L7)-SEARCH(":",L7))),1,
0))),"-")</f>
        <v>0</v>
      </c>
    </row>
    <row r="8" spans="1:13" s="6" customFormat="1" x14ac:dyDescent="0.25">
      <c r="A8" s="1" t="s">
        <v>21</v>
      </c>
      <c r="B8" s="21">
        <f t="shared" si="0"/>
        <v>7</v>
      </c>
      <c r="C8" s="2">
        <v>44338</v>
      </c>
      <c r="D8" s="3">
        <v>0.46875</v>
      </c>
      <c r="E8" s="4" t="s">
        <v>12</v>
      </c>
      <c r="F8" s="18" t="s">
        <v>4</v>
      </c>
      <c r="G8" s="5" t="s">
        <v>33</v>
      </c>
      <c r="H8" s="5" t="s">
        <v>44</v>
      </c>
      <c r="I8" s="19">
        <f t="shared" si="1"/>
        <v>1</v>
      </c>
      <c r="J8" s="5" t="s">
        <v>52</v>
      </c>
      <c r="K8" s="19">
        <f t="shared" si="1"/>
        <v>1</v>
      </c>
      <c r="L8" s="5" t="s">
        <v>36</v>
      </c>
      <c r="M8" s="19">
        <f t="shared" ref="M8" si="5">IF(AND(
ISNUMBER(1*LEFT($G8,SEARCH(":",$G8)-1)),
ISNUMBER(1*LEFT(L8,SEARCH(":",L8)-1)),
ISNUMBER(1*MID($G8,SEARCH(":",$G8)+1,LEN($G8)-SEARCH(":",$G8))),
ISNUMBER(1*MID(L8,SEARCH(":",L8)+1,LEN(L8)-SEARCH(":",L8)))
),
IF(AND(LEFT($G8,SEARCH(":",$G8)-1)=LEFT(L8,SEARCH(":",L8)-1),MID($G8,SEARCH(":",$G8)+1,LEN($G8)-SEARCH(":",$G8))=MID(L8,SEARCH(":",L8)+1,LEN(L8)-SEARCH(":",L8))),3,
IF(LEFT($G8,SEARCH(":",$G8)-1)-MID($G8,SEARCH(":",$G8)+1,LEN($G8)-SEARCH(":",$G8))=LEFT(L8,SEARCH(":",L8)-1)-MID(L8,SEARCH(":",L8)+1,LEN(L8)-SEARCH(":",L8)),2,
IF(SIGN(LEFT($G8,SEARCH(":",$G8)-1)-MID($G8,SEARCH(":",$G8)+1,LEN($G8)-SEARCH(":",$G8)))=SIGN(LEFT(L8,SEARCH(":",L8)-1)-MID(L8,SEARCH(":",L8)+1,LEN(L8)-SEARCH(":",L8))),1,
0))),"-")</f>
        <v>1</v>
      </c>
    </row>
    <row r="9" spans="1:13" x14ac:dyDescent="0.25">
      <c r="A9" s="10" t="s">
        <v>20</v>
      </c>
      <c r="B9" s="20">
        <f t="shared" si="0"/>
        <v>7</v>
      </c>
      <c r="C9" s="11">
        <v>44338</v>
      </c>
      <c r="D9" s="12">
        <v>0.63541666666666663</v>
      </c>
      <c r="E9" s="13" t="s">
        <v>10</v>
      </c>
      <c r="F9" s="13" t="s">
        <v>0</v>
      </c>
      <c r="G9" s="14" t="s">
        <v>54</v>
      </c>
      <c r="H9" s="14" t="s">
        <v>45</v>
      </c>
      <c r="I9" s="19">
        <f t="shared" si="1"/>
        <v>1</v>
      </c>
      <c r="J9" s="14" t="s">
        <v>53</v>
      </c>
      <c r="K9" s="19">
        <f t="shared" si="1"/>
        <v>2</v>
      </c>
      <c r="L9" s="14" t="s">
        <v>49</v>
      </c>
      <c r="M9" s="19">
        <f t="shared" ref="M9" si="6">IF(AND(
ISNUMBER(1*LEFT($G9,SEARCH(":",$G9)-1)),
ISNUMBER(1*LEFT(L9,SEARCH(":",L9)-1)),
ISNUMBER(1*MID($G9,SEARCH(":",$G9)+1,LEN($G9)-SEARCH(":",$G9))),
ISNUMBER(1*MID(L9,SEARCH(":",L9)+1,LEN(L9)-SEARCH(":",L9)))
),
IF(AND(LEFT($G9,SEARCH(":",$G9)-1)=LEFT(L9,SEARCH(":",L9)-1),MID($G9,SEARCH(":",$G9)+1,LEN($G9)-SEARCH(":",$G9))=MID(L9,SEARCH(":",L9)+1,LEN(L9)-SEARCH(":",L9))),3,
IF(LEFT($G9,SEARCH(":",$G9)-1)-MID($G9,SEARCH(":",$G9)+1,LEN($G9)-SEARCH(":",$G9))=LEFT(L9,SEARCH(":",L9)-1)-MID(L9,SEARCH(":",L9)+1,LEN(L9)-SEARCH(":",L9)),2,
IF(SIGN(LEFT($G9,SEARCH(":",$G9)-1)-MID($G9,SEARCH(":",$G9)+1,LEN($G9)-SEARCH(":",$G9)))=SIGN(LEFT(L9,SEARCH(":",L9)-1)-MID(L9,SEARCH(":",L9)+1,LEN(L9)-SEARCH(":",L9))),1,
0))),"-")</f>
        <v>1</v>
      </c>
    </row>
    <row r="10" spans="1:13" s="6" customFormat="1" x14ac:dyDescent="0.25">
      <c r="A10" s="1" t="s">
        <v>21</v>
      </c>
      <c r="B10" s="21">
        <f t="shared" si="0"/>
        <v>7</v>
      </c>
      <c r="C10" s="2">
        <v>44338</v>
      </c>
      <c r="D10" s="3">
        <v>0.63541666666666663</v>
      </c>
      <c r="E10" s="4" t="s">
        <v>13</v>
      </c>
      <c r="F10" s="4" t="s">
        <v>14</v>
      </c>
      <c r="G10" s="5" t="s">
        <v>29</v>
      </c>
      <c r="H10" s="5" t="s">
        <v>29</v>
      </c>
      <c r="I10" s="19">
        <f t="shared" si="1"/>
        <v>3</v>
      </c>
      <c r="J10" s="5" t="s">
        <v>31</v>
      </c>
      <c r="K10" s="19">
        <f t="shared" si="1"/>
        <v>2</v>
      </c>
      <c r="L10" s="5" t="s">
        <v>40</v>
      </c>
      <c r="M10" s="19">
        <f t="shared" ref="M10" si="7">IF(AND(
ISNUMBER(1*LEFT($G10,SEARCH(":",$G10)-1)),
ISNUMBER(1*LEFT(L10,SEARCH(":",L10)-1)),
ISNUMBER(1*MID($G10,SEARCH(":",$G10)+1,LEN($G10)-SEARCH(":",$G10))),
ISNUMBER(1*MID(L10,SEARCH(":",L10)+1,LEN(L10)-SEARCH(":",L10)))
),
IF(AND(LEFT($G10,SEARCH(":",$G10)-1)=LEFT(L10,SEARCH(":",L10)-1),MID($G10,SEARCH(":",$G10)+1,LEN($G10)-SEARCH(":",$G10))=MID(L10,SEARCH(":",L10)+1,LEN(L10)-SEARCH(":",L10))),3,
IF(LEFT($G10,SEARCH(":",$G10)-1)-MID($G10,SEARCH(":",$G10)+1,LEN($G10)-SEARCH(":",$G10))=LEFT(L10,SEARCH(":",L10)-1)-MID(L10,SEARCH(":",L10)+1,LEN(L10)-SEARCH(":",L10)),2,
IF(SIGN(LEFT($G10,SEARCH(":",$G10)-1)-MID($G10,SEARCH(":",$G10)+1,LEN($G10)-SEARCH(":",$G10)))=SIGN(LEFT(L10,SEARCH(":",L10)-1)-MID(L10,SEARCH(":",L10)+1,LEN(L10)-SEARCH(":",L10))),1,
0))),"-")</f>
        <v>1</v>
      </c>
    </row>
    <row r="11" spans="1:13" x14ac:dyDescent="0.25">
      <c r="A11" s="10" t="s">
        <v>20</v>
      </c>
      <c r="B11" s="20">
        <f t="shared" si="0"/>
        <v>7</v>
      </c>
      <c r="C11" s="11">
        <v>44338</v>
      </c>
      <c r="D11" s="12">
        <v>0.80208333333333337</v>
      </c>
      <c r="E11" s="13" t="s">
        <v>1</v>
      </c>
      <c r="F11" s="13" t="s">
        <v>11</v>
      </c>
      <c r="G11" s="14" t="s">
        <v>36</v>
      </c>
      <c r="H11" s="14" t="s">
        <v>46</v>
      </c>
      <c r="I11" s="19">
        <f t="shared" si="1"/>
        <v>0</v>
      </c>
      <c r="J11" s="14" t="s">
        <v>43</v>
      </c>
      <c r="K11" s="19">
        <f t="shared" si="1"/>
        <v>0</v>
      </c>
      <c r="L11" s="14" t="s">
        <v>31</v>
      </c>
      <c r="M11" s="19">
        <f t="shared" ref="M11" si="8">IF(AND(
ISNUMBER(1*LEFT($G11,SEARCH(":",$G11)-1)),
ISNUMBER(1*LEFT(L11,SEARCH(":",L11)-1)),
ISNUMBER(1*MID($G11,SEARCH(":",$G11)+1,LEN($G11)-SEARCH(":",$G11))),
ISNUMBER(1*MID(L11,SEARCH(":",L11)+1,LEN(L11)-SEARCH(":",L11)))
),
IF(AND(LEFT($G11,SEARCH(":",$G11)-1)=LEFT(L11,SEARCH(":",L11)-1),MID($G11,SEARCH(":",$G11)+1,LEN($G11)-SEARCH(":",$G11))=MID(L11,SEARCH(":",L11)+1,LEN(L11)-SEARCH(":",L11))),3,
IF(LEFT($G11,SEARCH(":",$G11)-1)-MID($G11,SEARCH(":",$G11)+1,LEN($G11)-SEARCH(":",$G11))=LEFT(L11,SEARCH(":",L11)-1)-MID(L11,SEARCH(":",L11)+1,LEN(L11)-SEARCH(":",L11)),2,
IF(SIGN(LEFT($G11,SEARCH(":",$G11)-1)-MID($G11,SEARCH(":",$G11)+1,LEN($G11)-SEARCH(":",$G11)))=SIGN(LEFT(L11,SEARCH(":",L11)-1)-MID(L11,SEARCH(":",L11)+1,LEN(L11)-SEARCH(":",L11))),1,
0))),"-")</f>
        <v>0</v>
      </c>
    </row>
    <row r="12" spans="1:13" s="6" customFormat="1" x14ac:dyDescent="0.25">
      <c r="A12" s="1" t="s">
        <v>21</v>
      </c>
      <c r="B12" s="21">
        <f t="shared" si="0"/>
        <v>7</v>
      </c>
      <c r="C12" s="2">
        <v>44338</v>
      </c>
      <c r="D12" s="3">
        <v>0.80208333333333337</v>
      </c>
      <c r="E12" s="4" t="s">
        <v>7</v>
      </c>
      <c r="F12" s="4" t="s">
        <v>15</v>
      </c>
      <c r="G12" s="5" t="s">
        <v>52</v>
      </c>
      <c r="H12" s="5" t="s">
        <v>31</v>
      </c>
      <c r="I12" s="19">
        <f t="shared" si="1"/>
        <v>0</v>
      </c>
      <c r="J12" s="5" t="s">
        <v>50</v>
      </c>
      <c r="K12" s="19">
        <f t="shared" si="1"/>
        <v>0</v>
      </c>
      <c r="L12" s="5" t="s">
        <v>50</v>
      </c>
      <c r="M12" s="19">
        <f t="shared" ref="M12" si="9">IF(AND(
ISNUMBER(1*LEFT($G12,SEARCH(":",$G12)-1)),
ISNUMBER(1*LEFT(L12,SEARCH(":",L12)-1)),
ISNUMBER(1*MID($G12,SEARCH(":",$G12)+1,LEN($G12)-SEARCH(":",$G12))),
ISNUMBER(1*MID(L12,SEARCH(":",L12)+1,LEN(L12)-SEARCH(":",L12)))
),
IF(AND(LEFT($G12,SEARCH(":",$G12)-1)=LEFT(L12,SEARCH(":",L12)-1),MID($G12,SEARCH(":",$G12)+1,LEN($G12)-SEARCH(":",$G12))=MID(L12,SEARCH(":",L12)+1,LEN(L12)-SEARCH(":",L12))),3,
IF(LEFT($G12,SEARCH(":",$G12)-1)-MID($G12,SEARCH(":",$G12)+1,LEN($G12)-SEARCH(":",$G12))=LEFT(L12,SEARCH(":",L12)-1)-MID(L12,SEARCH(":",L12)+1,LEN(L12)-SEARCH(":",L12)),2,
IF(SIGN(LEFT($G12,SEARCH(":",$G12)-1)-MID($G12,SEARCH(":",$G12)+1,LEN($G12)-SEARCH(":",$G12)))=SIGN(LEFT(L12,SEARCH(":",L12)-1)-MID(L12,SEARCH(":",L12)+1,LEN(L12)-SEARCH(":",L12))),1,
0))),"-")</f>
        <v>0</v>
      </c>
    </row>
    <row r="13" spans="1:13" x14ac:dyDescent="0.25">
      <c r="A13" s="10" t="s">
        <v>20</v>
      </c>
      <c r="B13" s="20">
        <f t="shared" si="0"/>
        <v>1</v>
      </c>
      <c r="C13" s="11">
        <v>44339</v>
      </c>
      <c r="D13" s="12">
        <v>0.46875</v>
      </c>
      <c r="E13" s="13" t="s">
        <v>10</v>
      </c>
      <c r="F13" s="13" t="s">
        <v>3</v>
      </c>
      <c r="G13" s="14" t="s">
        <v>55</v>
      </c>
      <c r="H13" s="14" t="s">
        <v>48</v>
      </c>
      <c r="I13" s="19">
        <f t="shared" si="1"/>
        <v>1</v>
      </c>
      <c r="J13" s="14" t="s">
        <v>33</v>
      </c>
      <c r="K13" s="19">
        <f t="shared" si="1"/>
        <v>1</v>
      </c>
      <c r="L13" s="14" t="s">
        <v>33</v>
      </c>
      <c r="M13" s="19">
        <f t="shared" ref="M13" si="10">IF(AND(
ISNUMBER(1*LEFT($G13,SEARCH(":",$G13)-1)),
ISNUMBER(1*LEFT(L13,SEARCH(":",L13)-1)),
ISNUMBER(1*MID($G13,SEARCH(":",$G13)+1,LEN($G13)-SEARCH(":",$G13))),
ISNUMBER(1*MID(L13,SEARCH(":",L13)+1,LEN(L13)-SEARCH(":",L13)))
),
IF(AND(LEFT($G13,SEARCH(":",$G13)-1)=LEFT(L13,SEARCH(":",L13)-1),MID($G13,SEARCH(":",$G13)+1,LEN($G13)-SEARCH(":",$G13))=MID(L13,SEARCH(":",L13)+1,LEN(L13)-SEARCH(":",L13))),3,
IF(LEFT($G13,SEARCH(":",$G13)-1)-MID($G13,SEARCH(":",$G13)+1,LEN($G13)-SEARCH(":",$G13))=LEFT(L13,SEARCH(":",L13)-1)-MID(L13,SEARCH(":",L13)+1,LEN(L13)-SEARCH(":",L13)),2,
IF(SIGN(LEFT($G13,SEARCH(":",$G13)-1)-MID($G13,SEARCH(":",$G13)+1,LEN($G13)-SEARCH(":",$G13)))=SIGN(LEFT(L13,SEARCH(":",L13)-1)-MID(L13,SEARCH(":",L13)+1,LEN(L13)-SEARCH(":",L13))),1,
0))),"-")</f>
        <v>1</v>
      </c>
    </row>
    <row r="14" spans="1:13" s="6" customFormat="1" x14ac:dyDescent="0.25">
      <c r="A14" s="1" t="s">
        <v>21</v>
      </c>
      <c r="B14" s="21">
        <f t="shared" si="0"/>
        <v>1</v>
      </c>
      <c r="C14" s="2">
        <v>44339</v>
      </c>
      <c r="D14" s="3">
        <v>0.46875</v>
      </c>
      <c r="E14" s="4" t="s">
        <v>12</v>
      </c>
      <c r="F14" s="4" t="s">
        <v>5</v>
      </c>
      <c r="G14" s="5" t="s">
        <v>50</v>
      </c>
      <c r="H14" s="5" t="s">
        <v>50</v>
      </c>
      <c r="I14" s="19">
        <f t="shared" si="1"/>
        <v>3</v>
      </c>
      <c r="J14" s="5" t="s">
        <v>46</v>
      </c>
      <c r="K14" s="19">
        <f t="shared" si="1"/>
        <v>1</v>
      </c>
      <c r="L14" s="5" t="s">
        <v>38</v>
      </c>
      <c r="M14" s="19">
        <f t="shared" ref="M14" si="11">IF(AND(
ISNUMBER(1*LEFT($G14,SEARCH(":",$G14)-1)),
ISNUMBER(1*LEFT(L14,SEARCH(":",L14)-1)),
ISNUMBER(1*MID($G14,SEARCH(":",$G14)+1,LEN($G14)-SEARCH(":",$G14))),
ISNUMBER(1*MID(L14,SEARCH(":",L14)+1,LEN(L14)-SEARCH(":",L14)))
),
IF(AND(LEFT($G14,SEARCH(":",$G14)-1)=LEFT(L14,SEARCH(":",L14)-1),MID($G14,SEARCH(":",$G14)+1,LEN($G14)-SEARCH(":",$G14))=MID(L14,SEARCH(":",L14)+1,LEN(L14)-SEARCH(":",L14))),3,
IF(LEFT($G14,SEARCH(":",$G14)-1)-MID($G14,SEARCH(":",$G14)+1,LEN($G14)-SEARCH(":",$G14))=LEFT(L14,SEARCH(":",L14)-1)-MID(L14,SEARCH(":",L14)+1,LEN(L14)-SEARCH(":",L14)),2,
IF(SIGN(LEFT($G14,SEARCH(":",$G14)-1)-MID($G14,SEARCH(":",$G14)+1,LEN($G14)-SEARCH(":",$G14)))=SIGN(LEFT(L14,SEARCH(":",L14)-1)-MID(L14,SEARCH(":",L14)+1,LEN(L14)-SEARCH(":",L14))),1,
0))),"-")</f>
        <v>2</v>
      </c>
    </row>
    <row r="15" spans="1:13" x14ac:dyDescent="0.25">
      <c r="A15" s="10" t="s">
        <v>20</v>
      </c>
      <c r="B15" s="20">
        <f t="shared" si="0"/>
        <v>1</v>
      </c>
      <c r="C15" s="11">
        <v>44339</v>
      </c>
      <c r="D15" s="12">
        <v>0.63541666666666663</v>
      </c>
      <c r="E15" s="13" t="s">
        <v>2</v>
      </c>
      <c r="F15" s="13" t="s">
        <v>9</v>
      </c>
      <c r="G15" s="14" t="s">
        <v>56</v>
      </c>
      <c r="H15" s="14" t="s">
        <v>52</v>
      </c>
      <c r="I15" s="19">
        <f t="shared" si="1"/>
        <v>0</v>
      </c>
      <c r="J15" s="14" t="s">
        <v>30</v>
      </c>
      <c r="K15" s="19">
        <f t="shared" si="1"/>
        <v>0</v>
      </c>
      <c r="L15" s="14" t="s">
        <v>41</v>
      </c>
      <c r="M15" s="19">
        <f t="shared" ref="M15" si="12">IF(AND(
ISNUMBER(1*LEFT($G15,SEARCH(":",$G15)-1)),
ISNUMBER(1*LEFT(L15,SEARCH(":",L15)-1)),
ISNUMBER(1*MID($G15,SEARCH(":",$G15)+1,LEN($G15)-SEARCH(":",$G15))),
ISNUMBER(1*MID(L15,SEARCH(":",L15)+1,LEN(L15)-SEARCH(":",L15)))
),
IF(AND(LEFT($G15,SEARCH(":",$G15)-1)=LEFT(L15,SEARCH(":",L15)-1),MID($G15,SEARCH(":",$G15)+1,LEN($G15)-SEARCH(":",$G15))=MID(L15,SEARCH(":",L15)+1,LEN(L15)-SEARCH(":",L15))),3,
IF(LEFT($G15,SEARCH(":",$G15)-1)-MID($G15,SEARCH(":",$G15)+1,LEN($G15)-SEARCH(":",$G15))=LEFT(L15,SEARCH(":",L15)-1)-MID(L15,SEARCH(":",L15)+1,LEN(L15)-SEARCH(":",L15)),2,
IF(SIGN(LEFT($G15,SEARCH(":",$G15)-1)-MID($G15,SEARCH(":",$G15)+1,LEN($G15)-SEARCH(":",$G15)))=SIGN(LEFT(L15,SEARCH(":",L15)-1)-MID(L15,SEARCH(":",L15)+1,LEN(L15)-SEARCH(":",L15))),1,
0))),"-")</f>
        <v>0</v>
      </c>
    </row>
    <row r="16" spans="1:13" s="6" customFormat="1" x14ac:dyDescent="0.25">
      <c r="A16" s="1" t="s">
        <v>21</v>
      </c>
      <c r="B16" s="21">
        <f t="shared" si="0"/>
        <v>1</v>
      </c>
      <c r="C16" s="2">
        <v>44339</v>
      </c>
      <c r="D16" s="3">
        <v>0.63541666666666663</v>
      </c>
      <c r="E16" s="4" t="s">
        <v>15</v>
      </c>
      <c r="F16" s="4" t="s">
        <v>13</v>
      </c>
      <c r="G16" s="5" t="s">
        <v>29</v>
      </c>
      <c r="H16" s="5" t="s">
        <v>51</v>
      </c>
      <c r="I16" s="19">
        <f t="shared" si="1"/>
        <v>0</v>
      </c>
      <c r="J16" s="5" t="s">
        <v>41</v>
      </c>
      <c r="K16" s="19">
        <f t="shared" si="1"/>
        <v>0</v>
      </c>
      <c r="L16" s="5" t="s">
        <v>33</v>
      </c>
      <c r="M16" s="19">
        <f t="shared" ref="M16" si="13">IF(AND(
ISNUMBER(1*LEFT($G16,SEARCH(":",$G16)-1)),
ISNUMBER(1*LEFT(L16,SEARCH(":",L16)-1)),
ISNUMBER(1*MID($G16,SEARCH(":",$G16)+1,LEN($G16)-SEARCH(":",$G16))),
ISNUMBER(1*MID(L16,SEARCH(":",L16)+1,LEN(L16)-SEARCH(":",L16)))
),
IF(AND(LEFT($G16,SEARCH(":",$G16)-1)=LEFT(L16,SEARCH(":",L16)-1),MID($G16,SEARCH(":",$G16)+1,LEN($G16)-SEARCH(":",$G16))=MID(L16,SEARCH(":",L16)+1,LEN(L16)-SEARCH(":",L16))),3,
IF(LEFT($G16,SEARCH(":",$G16)-1)-MID($G16,SEARCH(":",$G16)+1,LEN($G16)-SEARCH(":",$G16))=LEFT(L16,SEARCH(":",L16)-1)-MID(L16,SEARCH(":",L16)+1,LEN(L16)-SEARCH(":",L16)),2,
IF(SIGN(LEFT($G16,SEARCH(":",$G16)-1)-MID($G16,SEARCH(":",$G16)+1,LEN($G16)-SEARCH(":",$G16)))=SIGN(LEFT(L16,SEARCH(":",L16)-1)-MID(L16,SEARCH(":",L16)+1,LEN(L16)-SEARCH(":",L16))),1,
0))),"-")</f>
        <v>0</v>
      </c>
    </row>
    <row r="17" spans="1:13" x14ac:dyDescent="0.25">
      <c r="A17" s="10" t="s">
        <v>20</v>
      </c>
      <c r="B17" s="20">
        <f t="shared" si="0"/>
        <v>1</v>
      </c>
      <c r="C17" s="11">
        <v>44339</v>
      </c>
      <c r="D17" s="12">
        <v>0.80208333333333337</v>
      </c>
      <c r="E17" s="13" t="s">
        <v>8</v>
      </c>
      <c r="F17" s="13" t="s">
        <v>11</v>
      </c>
      <c r="G17" s="14" t="s">
        <v>57</v>
      </c>
      <c r="H17" s="14" t="s">
        <v>30</v>
      </c>
      <c r="I17" s="19">
        <f t="shared" si="1"/>
        <v>1</v>
      </c>
      <c r="J17" s="14" t="s">
        <v>44</v>
      </c>
      <c r="K17" s="19">
        <f t="shared" si="1"/>
        <v>2</v>
      </c>
      <c r="L17" s="14" t="s">
        <v>51</v>
      </c>
      <c r="M17" s="19">
        <f t="shared" ref="M17" si="14">IF(AND(
ISNUMBER(1*LEFT($G17,SEARCH(":",$G17)-1)),
ISNUMBER(1*LEFT(L17,SEARCH(":",L17)-1)),
ISNUMBER(1*MID($G17,SEARCH(":",$G17)+1,LEN($G17)-SEARCH(":",$G17))),
ISNUMBER(1*MID(L17,SEARCH(":",L17)+1,LEN(L17)-SEARCH(":",L17)))
),
IF(AND(LEFT($G17,SEARCH(":",$G17)-1)=LEFT(L17,SEARCH(":",L17)-1),MID($G17,SEARCH(":",$G17)+1,LEN($G17)-SEARCH(":",$G17))=MID(L17,SEARCH(":",L17)+1,LEN(L17)-SEARCH(":",L17))),3,
IF(LEFT($G17,SEARCH(":",$G17)-1)-MID($G17,SEARCH(":",$G17)+1,LEN($G17)-SEARCH(":",$G17))=LEFT(L17,SEARCH(":",L17)-1)-MID(L17,SEARCH(":",L17)+1,LEN(L17)-SEARCH(":",L17)),2,
IF(SIGN(LEFT($G17,SEARCH(":",$G17)-1)-MID($G17,SEARCH(":",$G17)+1,LEN($G17)-SEARCH(":",$G17)))=SIGN(LEFT(L17,SEARCH(":",L17)-1)-MID(L17,SEARCH(":",L17)+1,LEN(L17)-SEARCH(":",L17))),1,
0))),"-")</f>
        <v>1</v>
      </c>
    </row>
    <row r="18" spans="1:13" s="6" customFormat="1" x14ac:dyDescent="0.25">
      <c r="A18" s="1" t="s">
        <v>21</v>
      </c>
      <c r="B18" s="21">
        <f t="shared" si="0"/>
        <v>1</v>
      </c>
      <c r="C18" s="2">
        <v>44339</v>
      </c>
      <c r="D18" s="3">
        <v>0.80208333333333337</v>
      </c>
      <c r="E18" s="4" t="s">
        <v>6</v>
      </c>
      <c r="F18" s="4" t="s">
        <v>14</v>
      </c>
      <c r="G18" s="5" t="s">
        <v>33</v>
      </c>
      <c r="H18" s="5" t="s">
        <v>29</v>
      </c>
      <c r="I18" s="19">
        <f t="shared" si="1"/>
        <v>0</v>
      </c>
      <c r="J18" s="5" t="s">
        <v>31</v>
      </c>
      <c r="K18" s="19">
        <f t="shared" si="1"/>
        <v>0</v>
      </c>
      <c r="L18" s="5" t="s">
        <v>52</v>
      </c>
      <c r="M18" s="19">
        <f t="shared" ref="M18" si="15">IF(AND(
ISNUMBER(1*LEFT($G18,SEARCH(":",$G18)-1)),
ISNUMBER(1*LEFT(L18,SEARCH(":",L18)-1)),
ISNUMBER(1*MID($G18,SEARCH(":",$G18)+1,LEN($G18)-SEARCH(":",$G18))),
ISNUMBER(1*MID(L18,SEARCH(":",L18)+1,LEN(L18)-SEARCH(":",L18)))
),
IF(AND(LEFT($G18,SEARCH(":",$G18)-1)=LEFT(L18,SEARCH(":",L18)-1),MID($G18,SEARCH(":",$G18)+1,LEN($G18)-SEARCH(":",$G18))=MID(L18,SEARCH(":",L18)+1,LEN(L18)-SEARCH(":",L18))),3,
IF(LEFT($G18,SEARCH(":",$G18)-1)-MID($G18,SEARCH(":",$G18)+1,LEN($G18)-SEARCH(":",$G18))=LEFT(L18,SEARCH(":",L18)-1)-MID(L18,SEARCH(":",L18)+1,LEN(L18)-SEARCH(":",L18)),2,
IF(SIGN(LEFT($G18,SEARCH(":",$G18)-1)-MID($G18,SEARCH(":",$G18)+1,LEN($G18)-SEARCH(":",$G18)))=SIGN(LEFT(L18,SEARCH(":",L18)-1)-MID(L18,SEARCH(":",L18)+1,LEN(L18)-SEARCH(":",L18))),1,
0))),"-")</f>
        <v>1</v>
      </c>
    </row>
    <row r="19" spans="1:13" x14ac:dyDescent="0.25">
      <c r="A19" s="10" t="s">
        <v>20</v>
      </c>
      <c r="B19" s="20">
        <f t="shared" si="0"/>
        <v>2</v>
      </c>
      <c r="C19" s="11">
        <v>44340</v>
      </c>
      <c r="D19" s="12">
        <v>0.63541666666666663</v>
      </c>
      <c r="E19" s="13" t="s">
        <v>3</v>
      </c>
      <c r="F19" s="13" t="s">
        <v>0</v>
      </c>
      <c r="G19" s="14" t="s">
        <v>40</v>
      </c>
      <c r="H19" s="14" t="s">
        <v>52</v>
      </c>
      <c r="I19" s="19">
        <f t="shared" si="1"/>
        <v>0</v>
      </c>
      <c r="J19" s="14" t="s">
        <v>30</v>
      </c>
      <c r="K19" s="19">
        <f t="shared" si="1"/>
        <v>0</v>
      </c>
      <c r="L19" s="14" t="s">
        <v>52</v>
      </c>
      <c r="M19" s="19">
        <f t="shared" ref="M19" si="16">IF(AND(
ISNUMBER(1*LEFT($G19,SEARCH(":",$G19)-1)),
ISNUMBER(1*LEFT(L19,SEARCH(":",L19)-1)),
ISNUMBER(1*MID($G19,SEARCH(":",$G19)+1,LEN($G19)-SEARCH(":",$G19))),
ISNUMBER(1*MID(L19,SEARCH(":",L19)+1,LEN(L19)-SEARCH(":",L19)))
),
IF(AND(LEFT($G19,SEARCH(":",$G19)-1)=LEFT(L19,SEARCH(":",L19)-1),MID($G19,SEARCH(":",$G19)+1,LEN($G19)-SEARCH(":",$G19))=MID(L19,SEARCH(":",L19)+1,LEN(L19)-SEARCH(":",L19))),3,
IF(LEFT($G19,SEARCH(":",$G19)-1)-MID($G19,SEARCH(":",$G19)+1,LEN($G19)-SEARCH(":",$G19))=LEFT(L19,SEARCH(":",L19)-1)-MID(L19,SEARCH(":",L19)+1,LEN(L19)-SEARCH(":",L19)),2,
IF(SIGN(LEFT($G19,SEARCH(":",$G19)-1)-MID($G19,SEARCH(":",$G19)+1,LEN($G19)-SEARCH(":",$G19)))=SIGN(LEFT(L19,SEARCH(":",L19)-1)-MID(L19,SEARCH(":",L19)+1,LEN(L19)-SEARCH(":",L19))),1,
0))),"-")</f>
        <v>0</v>
      </c>
    </row>
    <row r="20" spans="1:13" s="6" customFormat="1" x14ac:dyDescent="0.25">
      <c r="A20" s="1" t="s">
        <v>21</v>
      </c>
      <c r="B20" s="21">
        <f t="shared" si="0"/>
        <v>2</v>
      </c>
      <c r="C20" s="2">
        <v>44340</v>
      </c>
      <c r="D20" s="3">
        <v>0.63541666666666663</v>
      </c>
      <c r="E20" s="4" t="s">
        <v>7</v>
      </c>
      <c r="F20" s="4" t="s">
        <v>5</v>
      </c>
      <c r="G20" s="5" t="s">
        <v>37</v>
      </c>
      <c r="H20" s="5" t="s">
        <v>58</v>
      </c>
      <c r="I20" s="19">
        <f t="shared" si="1"/>
        <v>1</v>
      </c>
      <c r="J20" s="5" t="s">
        <v>50</v>
      </c>
      <c r="K20" s="19">
        <f t="shared" si="1"/>
        <v>2</v>
      </c>
      <c r="L20" s="5" t="s">
        <v>38</v>
      </c>
      <c r="M20" s="19">
        <f t="shared" ref="M20" si="17">IF(AND(
ISNUMBER(1*LEFT($G20,SEARCH(":",$G20)-1)),
ISNUMBER(1*LEFT(L20,SEARCH(":",L20)-1)),
ISNUMBER(1*MID($G20,SEARCH(":",$G20)+1,LEN($G20)-SEARCH(":",$G20))),
ISNUMBER(1*MID(L20,SEARCH(":",L20)+1,LEN(L20)-SEARCH(":",L20)))
),
IF(AND(LEFT($G20,SEARCH(":",$G20)-1)=LEFT(L20,SEARCH(":",L20)-1),MID($G20,SEARCH(":",$G20)+1,LEN($G20)-SEARCH(":",$G20))=MID(L20,SEARCH(":",L20)+1,LEN(L20)-SEARCH(":",L20))),3,
IF(LEFT($G20,SEARCH(":",$G20)-1)-MID($G20,SEARCH(":",$G20)+1,LEN($G20)-SEARCH(":",$G20))=LEFT(L20,SEARCH(":",L20)-1)-MID(L20,SEARCH(":",L20)+1,LEN(L20)-SEARCH(":",L20)),2,
IF(SIGN(LEFT($G20,SEARCH(":",$G20)-1)-MID($G20,SEARCH(":",$G20)+1,LEN($G20)-SEARCH(":",$G20)))=SIGN(LEFT(L20,SEARCH(":",L20)-1)-MID(L20,SEARCH(":",L20)+1,LEN(L20)-SEARCH(":",L20))),1,
0))),"-")</f>
        <v>2</v>
      </c>
    </row>
    <row r="21" spans="1:13" x14ac:dyDescent="0.25">
      <c r="A21" s="10" t="s">
        <v>20</v>
      </c>
      <c r="B21" s="20">
        <f t="shared" si="0"/>
        <v>2</v>
      </c>
      <c r="C21" s="11">
        <v>44340</v>
      </c>
      <c r="D21" s="12">
        <v>0.80208333333333337</v>
      </c>
      <c r="E21" s="13" t="s">
        <v>1</v>
      </c>
      <c r="F21" s="13" t="s">
        <v>2</v>
      </c>
      <c r="G21" s="14" t="s">
        <v>31</v>
      </c>
      <c r="H21" s="14" t="s">
        <v>29</v>
      </c>
      <c r="I21" s="19">
        <f t="shared" si="1"/>
        <v>2</v>
      </c>
      <c r="J21" s="14" t="s">
        <v>29</v>
      </c>
      <c r="K21" s="19">
        <f t="shared" si="1"/>
        <v>2</v>
      </c>
      <c r="L21" s="14" t="s">
        <v>40</v>
      </c>
      <c r="M21" s="19">
        <f t="shared" ref="M21" si="18">IF(AND(
ISNUMBER(1*LEFT($G21,SEARCH(":",$G21)-1)),
ISNUMBER(1*LEFT(L21,SEARCH(":",L21)-1)),
ISNUMBER(1*MID($G21,SEARCH(":",$G21)+1,LEN($G21)-SEARCH(":",$G21))),
ISNUMBER(1*MID(L21,SEARCH(":",L21)+1,LEN(L21)-SEARCH(":",L21)))
),
IF(AND(LEFT($G21,SEARCH(":",$G21)-1)=LEFT(L21,SEARCH(":",L21)-1),MID($G21,SEARCH(":",$G21)+1,LEN($G21)-SEARCH(":",$G21))=MID(L21,SEARCH(":",L21)+1,LEN(L21)-SEARCH(":",L21))),3,
IF(LEFT($G21,SEARCH(":",$G21)-1)-MID($G21,SEARCH(":",$G21)+1,LEN($G21)-SEARCH(":",$G21))=LEFT(L21,SEARCH(":",L21)-1)-MID(L21,SEARCH(":",L21)+1,LEN(L21)-SEARCH(":",L21)),2,
IF(SIGN(LEFT($G21,SEARCH(":",$G21)-1)-MID($G21,SEARCH(":",$G21)+1,LEN($G21)-SEARCH(":",$G21)))=SIGN(LEFT(L21,SEARCH(":",L21)-1)-MID(L21,SEARCH(":",L21)+1,LEN(L21)-SEARCH(":",L21))),1,
0))),"-")</f>
        <v>1</v>
      </c>
    </row>
    <row r="22" spans="1:13" s="6" customFormat="1" x14ac:dyDescent="0.25">
      <c r="A22" s="1" t="s">
        <v>21</v>
      </c>
      <c r="B22" s="21">
        <f t="shared" si="0"/>
        <v>2</v>
      </c>
      <c r="C22" s="2">
        <v>44340</v>
      </c>
      <c r="D22" s="3">
        <v>0.80208333333333337</v>
      </c>
      <c r="E22" s="18" t="s">
        <v>4</v>
      </c>
      <c r="F22" s="4" t="s">
        <v>6</v>
      </c>
      <c r="G22" s="5" t="s">
        <v>40</v>
      </c>
      <c r="H22" s="5" t="s">
        <v>43</v>
      </c>
      <c r="I22" s="19">
        <f t="shared" si="1"/>
        <v>1</v>
      </c>
      <c r="J22" s="5" t="s">
        <v>31</v>
      </c>
      <c r="K22" s="19">
        <f t="shared" si="1"/>
        <v>1</v>
      </c>
      <c r="L22" s="5" t="s">
        <v>43</v>
      </c>
      <c r="M22" s="19">
        <f t="shared" ref="M22" si="19">IF(AND(
ISNUMBER(1*LEFT($G22,SEARCH(":",$G22)-1)),
ISNUMBER(1*LEFT(L22,SEARCH(":",L22)-1)),
ISNUMBER(1*MID($G22,SEARCH(":",$G22)+1,LEN($G22)-SEARCH(":",$G22))),
ISNUMBER(1*MID(L22,SEARCH(":",L22)+1,LEN(L22)-SEARCH(":",L22)))
),
IF(AND(LEFT($G22,SEARCH(":",$G22)-1)=LEFT(L22,SEARCH(":",L22)-1),MID($G22,SEARCH(":",$G22)+1,LEN($G22)-SEARCH(":",$G22))=MID(L22,SEARCH(":",L22)+1,LEN(L22)-SEARCH(":",L22))),3,
IF(LEFT($G22,SEARCH(":",$G22)-1)-MID($G22,SEARCH(":",$G22)+1,LEN($G22)-SEARCH(":",$G22))=LEFT(L22,SEARCH(":",L22)-1)-MID(L22,SEARCH(":",L22)+1,LEN(L22)-SEARCH(":",L22)),2,
IF(SIGN(LEFT($G22,SEARCH(":",$G22)-1)-MID($G22,SEARCH(":",$G22)+1,LEN($G22)-SEARCH(":",$G22)))=SIGN(LEFT(L22,SEARCH(":",L22)-1)-MID(L22,SEARCH(":",L22)+1,LEN(L22)-SEARCH(":",L22))),1,
0))),"-")</f>
        <v>1</v>
      </c>
    </row>
    <row r="23" spans="1:13" x14ac:dyDescent="0.25">
      <c r="A23" s="10" t="s">
        <v>20</v>
      </c>
      <c r="B23" s="20">
        <f t="shared" si="0"/>
        <v>3</v>
      </c>
      <c r="C23" s="11">
        <v>44341</v>
      </c>
      <c r="D23" s="12">
        <v>0.63541666666666663</v>
      </c>
      <c r="E23" s="13" t="s">
        <v>10</v>
      </c>
      <c r="F23" s="13" t="s">
        <v>8</v>
      </c>
      <c r="G23" s="14" t="s">
        <v>52</v>
      </c>
      <c r="H23" s="14" t="s">
        <v>51</v>
      </c>
      <c r="I23" s="19">
        <f t="shared" si="1"/>
        <v>1</v>
      </c>
      <c r="J23" s="14" t="s">
        <v>51</v>
      </c>
      <c r="K23" s="19">
        <f t="shared" si="1"/>
        <v>1</v>
      </c>
      <c r="L23" s="14" t="s">
        <v>41</v>
      </c>
      <c r="M23" s="19">
        <f t="shared" ref="M23" si="20">IF(AND(
ISNUMBER(1*LEFT($G23,SEARCH(":",$G23)-1)),
ISNUMBER(1*LEFT(L23,SEARCH(":",L23)-1)),
ISNUMBER(1*MID($G23,SEARCH(":",$G23)+1,LEN($G23)-SEARCH(":",$G23))),
ISNUMBER(1*MID(L23,SEARCH(":",L23)+1,LEN(L23)-SEARCH(":",L23)))
),
IF(AND(LEFT($G23,SEARCH(":",$G23)-1)=LEFT(L23,SEARCH(":",L23)-1),MID($G23,SEARCH(":",$G23)+1,LEN($G23)-SEARCH(":",$G23))=MID(L23,SEARCH(":",L23)+1,LEN(L23)-SEARCH(":",L23))),3,
IF(LEFT($G23,SEARCH(":",$G23)-1)-MID($G23,SEARCH(":",$G23)+1,LEN($G23)-SEARCH(":",$G23))=LEFT(L23,SEARCH(":",L23)-1)-MID(L23,SEARCH(":",L23)+1,LEN(L23)-SEARCH(":",L23)),2,
IF(SIGN(LEFT($G23,SEARCH(":",$G23)-1)-MID($G23,SEARCH(":",$G23)+1,LEN($G23)-SEARCH(":",$G23)))=SIGN(LEFT(L23,SEARCH(":",L23)-1)-MID(L23,SEARCH(":",L23)+1,LEN(L23)-SEARCH(":",L23))),1,
0))),"-")</f>
        <v>1</v>
      </c>
    </row>
    <row r="24" spans="1:13" s="6" customFormat="1" x14ac:dyDescent="0.25">
      <c r="A24" s="1" t="s">
        <v>21</v>
      </c>
      <c r="B24" s="21">
        <f t="shared" si="0"/>
        <v>3</v>
      </c>
      <c r="C24" s="2">
        <v>44341</v>
      </c>
      <c r="D24" s="3">
        <v>0.63541666666666663</v>
      </c>
      <c r="E24" s="4" t="s">
        <v>14</v>
      </c>
      <c r="F24" s="4" t="s">
        <v>15</v>
      </c>
      <c r="G24" s="5" t="s">
        <v>37</v>
      </c>
      <c r="H24" s="5" t="s">
        <v>31</v>
      </c>
      <c r="I24" s="19">
        <f t="shared" si="1"/>
        <v>1</v>
      </c>
      <c r="J24" s="5" t="s">
        <v>31</v>
      </c>
      <c r="K24" s="19">
        <f t="shared" si="1"/>
        <v>1</v>
      </c>
      <c r="L24" s="5" t="s">
        <v>40</v>
      </c>
      <c r="M24" s="19">
        <f t="shared" ref="M24" si="21">IF(AND(
ISNUMBER(1*LEFT($G24,SEARCH(":",$G24)-1)),
ISNUMBER(1*LEFT(L24,SEARCH(":",L24)-1)),
ISNUMBER(1*MID($G24,SEARCH(":",$G24)+1,LEN($G24)-SEARCH(":",$G24))),
ISNUMBER(1*MID(L24,SEARCH(":",L24)+1,LEN(L24)-SEARCH(":",L24)))
),
IF(AND(LEFT($G24,SEARCH(":",$G24)-1)=LEFT(L24,SEARCH(":",L24)-1),MID($G24,SEARCH(":",$G24)+1,LEN($G24)-SEARCH(":",$G24))=MID(L24,SEARCH(":",L24)+1,LEN(L24)-SEARCH(":",L24))),3,
IF(LEFT($G24,SEARCH(":",$G24)-1)-MID($G24,SEARCH(":",$G24)+1,LEN($G24)-SEARCH(":",$G24))=LEFT(L24,SEARCH(":",L24)-1)-MID(L24,SEARCH(":",L24)+1,LEN(L24)-SEARCH(":",L24)),2,
IF(SIGN(LEFT($G24,SEARCH(":",$G24)-1)-MID($G24,SEARCH(":",$G24)+1,LEN($G24)-SEARCH(":",$G24)))=SIGN(LEFT(L24,SEARCH(":",L24)-1)-MID(L24,SEARCH(":",L24)+1,LEN(L24)-SEARCH(":",L24))),1,
0))),"-")</f>
        <v>1</v>
      </c>
    </row>
    <row r="25" spans="1:13" x14ac:dyDescent="0.25">
      <c r="A25" s="10" t="s">
        <v>20</v>
      </c>
      <c r="B25" s="20">
        <f t="shared" si="0"/>
        <v>3</v>
      </c>
      <c r="C25" s="11">
        <v>44341</v>
      </c>
      <c r="D25" s="12">
        <v>0.80208333333333337</v>
      </c>
      <c r="E25" s="13" t="s">
        <v>9</v>
      </c>
      <c r="F25" s="13" t="s">
        <v>11</v>
      </c>
      <c r="G25" s="14" t="s">
        <v>59</v>
      </c>
      <c r="H25" s="14" t="s">
        <v>30</v>
      </c>
      <c r="I25" s="19">
        <f t="shared" si="1"/>
        <v>0</v>
      </c>
      <c r="J25" s="14" t="s">
        <v>41</v>
      </c>
      <c r="K25" s="19">
        <f t="shared" si="1"/>
        <v>0</v>
      </c>
      <c r="L25" s="14" t="s">
        <v>52</v>
      </c>
      <c r="M25" s="19">
        <f t="shared" ref="M25" si="22">IF(AND(
ISNUMBER(1*LEFT($G25,SEARCH(":",$G25)-1)),
ISNUMBER(1*LEFT(L25,SEARCH(":",L25)-1)),
ISNUMBER(1*MID($G25,SEARCH(":",$G25)+1,LEN($G25)-SEARCH(":",$G25))),
ISNUMBER(1*MID(L25,SEARCH(":",L25)+1,LEN(L25)-SEARCH(":",L25)))
),
IF(AND(LEFT($G25,SEARCH(":",$G25)-1)=LEFT(L25,SEARCH(":",L25)-1),MID($G25,SEARCH(":",$G25)+1,LEN($G25)-SEARCH(":",$G25))=MID(L25,SEARCH(":",L25)+1,LEN(L25)-SEARCH(":",L25))),3,
IF(LEFT($G25,SEARCH(":",$G25)-1)-MID($G25,SEARCH(":",$G25)+1,LEN($G25)-SEARCH(":",$G25))=LEFT(L25,SEARCH(":",L25)-1)-MID(L25,SEARCH(":",L25)+1,LEN(L25)-SEARCH(":",L25)),2,
IF(SIGN(LEFT($G25,SEARCH(":",$G25)-1)-MID($G25,SEARCH(":",$G25)+1,LEN($G25)-SEARCH(":",$G25)))=SIGN(LEFT(L25,SEARCH(":",L25)-1)-MID(L25,SEARCH(":",L25)+1,LEN(L25)-SEARCH(":",L25))),1,
0))),"-")</f>
        <v>0</v>
      </c>
    </row>
    <row r="26" spans="1:13" s="6" customFormat="1" x14ac:dyDescent="0.25">
      <c r="A26" s="1" t="s">
        <v>21</v>
      </c>
      <c r="B26" s="21">
        <f t="shared" si="0"/>
        <v>3</v>
      </c>
      <c r="C26" s="2">
        <v>44341</v>
      </c>
      <c r="D26" s="3">
        <v>0.80208333333333337</v>
      </c>
      <c r="E26" s="4" t="s">
        <v>13</v>
      </c>
      <c r="F26" s="4" t="s">
        <v>12</v>
      </c>
      <c r="G26" s="5" t="s">
        <v>38</v>
      </c>
      <c r="H26" s="5" t="s">
        <v>46</v>
      </c>
      <c r="I26" s="19">
        <f t="shared" si="1"/>
        <v>1</v>
      </c>
      <c r="J26" s="5" t="s">
        <v>40</v>
      </c>
      <c r="K26" s="19">
        <f t="shared" si="1"/>
        <v>1</v>
      </c>
      <c r="L26" s="5" t="s">
        <v>38</v>
      </c>
      <c r="M26" s="19">
        <f t="shared" ref="M26" si="23">IF(AND(
ISNUMBER(1*LEFT($G26,SEARCH(":",$G26)-1)),
ISNUMBER(1*LEFT(L26,SEARCH(":",L26)-1)),
ISNUMBER(1*MID($G26,SEARCH(":",$G26)+1,LEN($G26)-SEARCH(":",$G26))),
ISNUMBER(1*MID(L26,SEARCH(":",L26)+1,LEN(L26)-SEARCH(":",L26)))
),
IF(AND(LEFT($G26,SEARCH(":",$G26)-1)=LEFT(L26,SEARCH(":",L26)-1),MID($G26,SEARCH(":",$G26)+1,LEN($G26)-SEARCH(":",$G26))=MID(L26,SEARCH(":",L26)+1,LEN(L26)-SEARCH(":",L26))),3,
IF(LEFT($G26,SEARCH(":",$G26)-1)-MID($G26,SEARCH(":",$G26)+1,LEN($G26)-SEARCH(":",$G26))=LEFT(L26,SEARCH(":",L26)-1)-MID(L26,SEARCH(":",L26)+1,LEN(L26)-SEARCH(":",L26)),2,
IF(SIGN(LEFT($G26,SEARCH(":",$G26)-1)-MID($G26,SEARCH(":",$G26)+1,LEN($G26)-SEARCH(":",$G26)))=SIGN(LEFT(L26,SEARCH(":",L26)-1)-MID(L26,SEARCH(":",L26)+1,LEN(L26)-SEARCH(":",L26))),1,
0))),"-")</f>
        <v>3</v>
      </c>
    </row>
    <row r="27" spans="1:13" x14ac:dyDescent="0.25">
      <c r="A27" s="10" t="s">
        <v>20</v>
      </c>
      <c r="B27" s="20">
        <f t="shared" si="0"/>
        <v>4</v>
      </c>
      <c r="C27" s="11">
        <v>44342</v>
      </c>
      <c r="D27" s="12">
        <v>0.63541666666666663</v>
      </c>
      <c r="E27" s="13" t="s">
        <v>0</v>
      </c>
      <c r="F27" s="13" t="s">
        <v>8</v>
      </c>
      <c r="G27" s="14" t="s">
        <v>37</v>
      </c>
      <c r="H27" s="14" t="s">
        <v>40</v>
      </c>
      <c r="I27" s="19">
        <f t="shared" si="1"/>
        <v>1</v>
      </c>
      <c r="J27" s="14" t="s">
        <v>46</v>
      </c>
      <c r="K27" s="19">
        <f t="shared" si="1"/>
        <v>1</v>
      </c>
      <c r="L27" s="14" t="s">
        <v>50</v>
      </c>
      <c r="M27" s="19">
        <f t="shared" ref="M27" si="24">IF(AND(
ISNUMBER(1*LEFT($G27,SEARCH(":",$G27)-1)),
ISNUMBER(1*LEFT(L27,SEARCH(":",L27)-1)),
ISNUMBER(1*MID($G27,SEARCH(":",$G27)+1,LEN($G27)-SEARCH(":",$G27))),
ISNUMBER(1*MID(L27,SEARCH(":",L27)+1,LEN(L27)-SEARCH(":",L27)))
),
IF(AND(LEFT($G27,SEARCH(":",$G27)-1)=LEFT(L27,SEARCH(":",L27)-1),MID($G27,SEARCH(":",$G27)+1,LEN($G27)-SEARCH(":",$G27))=MID(L27,SEARCH(":",L27)+1,LEN(L27)-SEARCH(":",L27))),3,
IF(LEFT($G27,SEARCH(":",$G27)-1)-MID($G27,SEARCH(":",$G27)+1,LEN($G27)-SEARCH(":",$G27))=LEFT(L27,SEARCH(":",L27)-1)-MID(L27,SEARCH(":",L27)+1,LEN(L27)-SEARCH(":",L27)),2,
IF(SIGN(LEFT($G27,SEARCH(":",$G27)-1)-MID($G27,SEARCH(":",$G27)+1,LEN($G27)-SEARCH(":",$G27)))=SIGN(LEFT(L27,SEARCH(":",L27)-1)-MID(L27,SEARCH(":",L27)+1,LEN(L27)-SEARCH(":",L27))),1,
0))),"-")</f>
        <v>2</v>
      </c>
    </row>
    <row r="28" spans="1:13" s="6" customFormat="1" x14ac:dyDescent="0.25">
      <c r="A28" s="1" t="s">
        <v>21</v>
      </c>
      <c r="B28" s="21">
        <f t="shared" si="0"/>
        <v>4</v>
      </c>
      <c r="C28" s="2">
        <v>44342</v>
      </c>
      <c r="D28" s="3">
        <v>0.63541666666666663</v>
      </c>
      <c r="E28" s="4" t="s">
        <v>15</v>
      </c>
      <c r="F28" s="18" t="s">
        <v>4</v>
      </c>
      <c r="G28" s="5" t="s">
        <v>31</v>
      </c>
      <c r="H28" s="5" t="s">
        <v>52</v>
      </c>
      <c r="I28" s="19">
        <f t="shared" si="1"/>
        <v>0</v>
      </c>
      <c r="J28" s="14" t="s">
        <v>52</v>
      </c>
      <c r="K28" s="19">
        <f t="shared" si="1"/>
        <v>0</v>
      </c>
      <c r="L28" s="5" t="s">
        <v>30</v>
      </c>
      <c r="M28" s="19">
        <f t="shared" ref="M28" si="25">IF(AND(
ISNUMBER(1*LEFT($G28,SEARCH(":",$G28)-1)),
ISNUMBER(1*LEFT(L28,SEARCH(":",L28)-1)),
ISNUMBER(1*MID($G28,SEARCH(":",$G28)+1,LEN($G28)-SEARCH(":",$G28))),
ISNUMBER(1*MID(L28,SEARCH(":",L28)+1,LEN(L28)-SEARCH(":",L28)))
),
IF(AND(LEFT($G28,SEARCH(":",$G28)-1)=LEFT(L28,SEARCH(":",L28)-1),MID($G28,SEARCH(":",$G28)+1,LEN($G28)-SEARCH(":",$G28))=MID(L28,SEARCH(":",L28)+1,LEN(L28)-SEARCH(":",L28))),3,
IF(LEFT($G28,SEARCH(":",$G28)-1)-MID($G28,SEARCH(":",$G28)+1,LEN($G28)-SEARCH(":",$G28))=LEFT(L28,SEARCH(":",L28)-1)-MID(L28,SEARCH(":",L28)+1,LEN(L28)-SEARCH(":",L28)),2,
IF(SIGN(LEFT($G28,SEARCH(":",$G28)-1)-MID($G28,SEARCH(":",$G28)+1,LEN($G28)-SEARCH(":",$G28)))=SIGN(LEFT(L28,SEARCH(":",L28)-1)-MID(L28,SEARCH(":",L28)+1,LEN(L28)-SEARCH(":",L28))),1,
0))),"-")</f>
        <v>0</v>
      </c>
    </row>
    <row r="29" spans="1:13" x14ac:dyDescent="0.25">
      <c r="A29" s="10" t="s">
        <v>20</v>
      </c>
      <c r="B29" s="20">
        <f t="shared" si="0"/>
        <v>4</v>
      </c>
      <c r="C29" s="11">
        <v>44342</v>
      </c>
      <c r="D29" s="12">
        <v>0.80208333333333337</v>
      </c>
      <c r="E29" s="13" t="s">
        <v>2</v>
      </c>
      <c r="F29" s="13" t="s">
        <v>10</v>
      </c>
      <c r="G29" s="14" t="s">
        <v>44</v>
      </c>
      <c r="H29" s="14" t="s">
        <v>40</v>
      </c>
      <c r="I29" s="19">
        <f t="shared" si="1"/>
        <v>0</v>
      </c>
      <c r="J29" s="14" t="s">
        <v>40</v>
      </c>
      <c r="K29" s="19">
        <f t="shared" si="1"/>
        <v>0</v>
      </c>
      <c r="L29" s="14" t="s">
        <v>40</v>
      </c>
      <c r="M29" s="19">
        <f t="shared" ref="M29" si="26">IF(AND(
ISNUMBER(1*LEFT($G29,SEARCH(":",$G29)-1)),
ISNUMBER(1*LEFT(L29,SEARCH(":",L29)-1)),
ISNUMBER(1*MID($G29,SEARCH(":",$G29)+1,LEN($G29)-SEARCH(":",$G29))),
ISNUMBER(1*MID(L29,SEARCH(":",L29)+1,LEN(L29)-SEARCH(":",L29)))
),
IF(AND(LEFT($G29,SEARCH(":",$G29)-1)=LEFT(L29,SEARCH(":",L29)-1),MID($G29,SEARCH(":",$G29)+1,LEN($G29)-SEARCH(":",$G29))=MID(L29,SEARCH(":",L29)+1,LEN(L29)-SEARCH(":",L29))),3,
IF(LEFT($G29,SEARCH(":",$G29)-1)-MID($G29,SEARCH(":",$G29)+1,LEN($G29)-SEARCH(":",$G29))=LEFT(L29,SEARCH(":",L29)-1)-MID(L29,SEARCH(":",L29)+1,LEN(L29)-SEARCH(":",L29)),2,
IF(SIGN(LEFT($G29,SEARCH(":",$G29)-1)-MID($G29,SEARCH(":",$G29)+1,LEN($G29)-SEARCH(":",$G29)))=SIGN(LEFT(L29,SEARCH(":",L29)-1)-MID(L29,SEARCH(":",L29)+1,LEN(L29)-SEARCH(":",L29))),1,
0))),"-")</f>
        <v>0</v>
      </c>
    </row>
    <row r="30" spans="1:13" s="6" customFormat="1" x14ac:dyDescent="0.25">
      <c r="A30" s="1" t="s">
        <v>21</v>
      </c>
      <c r="B30" s="21">
        <f t="shared" si="0"/>
        <v>4</v>
      </c>
      <c r="C30" s="2">
        <v>44342</v>
      </c>
      <c r="D30" s="3">
        <v>0.80208333333333337</v>
      </c>
      <c r="E30" s="4" t="s">
        <v>6</v>
      </c>
      <c r="F30" s="4" t="s">
        <v>12</v>
      </c>
      <c r="G30" s="5" t="s">
        <v>46</v>
      </c>
      <c r="H30" s="5" t="s">
        <v>58</v>
      </c>
      <c r="I30" s="19">
        <f t="shared" si="1"/>
        <v>1</v>
      </c>
      <c r="J30" s="14" t="s">
        <v>40</v>
      </c>
      <c r="K30" s="19">
        <f t="shared" si="1"/>
        <v>2</v>
      </c>
      <c r="L30" s="5" t="s">
        <v>40</v>
      </c>
      <c r="M30" s="19">
        <f t="shared" ref="M30" si="27">IF(AND(
ISNUMBER(1*LEFT($G30,SEARCH(":",$G30)-1)),
ISNUMBER(1*LEFT(L30,SEARCH(":",L30)-1)),
ISNUMBER(1*MID($G30,SEARCH(":",$G30)+1,LEN($G30)-SEARCH(":",$G30))),
ISNUMBER(1*MID(L30,SEARCH(":",L30)+1,LEN(L30)-SEARCH(":",L30)))
),
IF(AND(LEFT($G30,SEARCH(":",$G30)-1)=LEFT(L30,SEARCH(":",L30)-1),MID($G30,SEARCH(":",$G30)+1,LEN($G30)-SEARCH(":",$G30))=MID(L30,SEARCH(":",L30)+1,LEN(L30)-SEARCH(":",L30))),3,
IF(LEFT($G30,SEARCH(":",$G30)-1)-MID($G30,SEARCH(":",$G30)+1,LEN($G30)-SEARCH(":",$G30))=LEFT(L30,SEARCH(":",L30)-1)-MID(L30,SEARCH(":",L30)+1,LEN(L30)-SEARCH(":",L30)),2,
IF(SIGN(LEFT($G30,SEARCH(":",$G30)-1)-MID($G30,SEARCH(":",$G30)+1,LEN($G30)-SEARCH(":",$G30)))=SIGN(LEFT(L30,SEARCH(":",L30)-1)-MID(L30,SEARCH(":",L30)+1,LEN(L30)-SEARCH(":",L30))),1,
0))),"-")</f>
        <v>2</v>
      </c>
    </row>
    <row r="31" spans="1:13" x14ac:dyDescent="0.25">
      <c r="A31" s="10" t="s">
        <v>20</v>
      </c>
      <c r="B31" s="20">
        <f t="shared" si="0"/>
        <v>5</v>
      </c>
      <c r="C31" s="11">
        <v>44343</v>
      </c>
      <c r="D31" s="12">
        <v>0.63541666666666663</v>
      </c>
      <c r="E31" s="13" t="s">
        <v>11</v>
      </c>
      <c r="F31" s="13" t="s">
        <v>3</v>
      </c>
      <c r="G31" s="14" t="s">
        <v>62</v>
      </c>
      <c r="H31" s="14" t="s">
        <v>52</v>
      </c>
      <c r="I31" s="19">
        <f t="shared" si="1"/>
        <v>0</v>
      </c>
      <c r="J31" s="14" t="s">
        <v>31</v>
      </c>
      <c r="K31" s="19">
        <f t="shared" si="1"/>
        <v>1</v>
      </c>
      <c r="L31" s="14" t="s">
        <v>41</v>
      </c>
      <c r="M31" s="19">
        <f t="shared" ref="M31" si="28">IF(AND(
ISNUMBER(1*LEFT($G31,SEARCH(":",$G31)-1)),
ISNUMBER(1*LEFT(L31,SEARCH(":",L31)-1)),
ISNUMBER(1*MID($G31,SEARCH(":",$G31)+1,LEN($G31)-SEARCH(":",$G31))),
ISNUMBER(1*MID(L31,SEARCH(":",L31)+1,LEN(L31)-SEARCH(":",L31)))
),
IF(AND(LEFT($G31,SEARCH(":",$G31)-1)=LEFT(L31,SEARCH(":",L31)-1),MID($G31,SEARCH(":",$G31)+1,LEN($G31)-SEARCH(":",$G31))=MID(L31,SEARCH(":",L31)+1,LEN(L31)-SEARCH(":",L31))),3,
IF(LEFT($G31,SEARCH(":",$G31)-1)-MID($G31,SEARCH(":",$G31)+1,LEN($G31)-SEARCH(":",$G31))=LEFT(L31,SEARCH(":",L31)-1)-MID(L31,SEARCH(":",L31)+1,LEN(L31)-SEARCH(":",L31)),2,
IF(SIGN(LEFT($G31,SEARCH(":",$G31)-1)-MID($G31,SEARCH(":",$G31)+1,LEN($G31)-SEARCH(":",$G31)))=SIGN(LEFT(L31,SEARCH(":",L31)-1)-MID(L31,SEARCH(":",L31)+1,LEN(L31)-SEARCH(":",L31))),1,
0))),"-")</f>
        <v>0</v>
      </c>
    </row>
    <row r="32" spans="1:13" s="6" customFormat="1" x14ac:dyDescent="0.25">
      <c r="A32" s="1" t="s">
        <v>21</v>
      </c>
      <c r="B32" s="21">
        <f t="shared" si="0"/>
        <v>5</v>
      </c>
      <c r="C32" s="2">
        <v>44343</v>
      </c>
      <c r="D32" s="3">
        <v>0.63541666666666663</v>
      </c>
      <c r="E32" s="4" t="s">
        <v>14</v>
      </c>
      <c r="F32" s="4" t="s">
        <v>7</v>
      </c>
      <c r="G32" s="5" t="s">
        <v>46</v>
      </c>
      <c r="H32" s="5" t="s">
        <v>46</v>
      </c>
      <c r="I32" s="19">
        <f t="shared" si="1"/>
        <v>3</v>
      </c>
      <c r="J32" s="14" t="s">
        <v>29</v>
      </c>
      <c r="K32" s="19">
        <f t="shared" si="1"/>
        <v>1</v>
      </c>
      <c r="L32" s="5" t="s">
        <v>60</v>
      </c>
      <c r="M32" s="19">
        <f t="shared" ref="M32" si="29">IF(AND(
ISNUMBER(1*LEFT($G32,SEARCH(":",$G32)-1)),
ISNUMBER(1*LEFT(L32,SEARCH(":",L32)-1)),
ISNUMBER(1*MID($G32,SEARCH(":",$G32)+1,LEN($G32)-SEARCH(":",$G32))),
ISNUMBER(1*MID(L32,SEARCH(":",L32)+1,LEN(L32)-SEARCH(":",L32)))
),
IF(AND(LEFT($G32,SEARCH(":",$G32)-1)=LEFT(L32,SEARCH(":",L32)-1),MID($G32,SEARCH(":",$G32)+1,LEN($G32)-SEARCH(":",$G32))=MID(L32,SEARCH(":",L32)+1,LEN(L32)-SEARCH(":",L32))),3,
IF(LEFT($G32,SEARCH(":",$G32)-1)-MID($G32,SEARCH(":",$G32)+1,LEN($G32)-SEARCH(":",$G32))=LEFT(L32,SEARCH(":",L32)-1)-MID(L32,SEARCH(":",L32)+1,LEN(L32)-SEARCH(":",L32)),2,
IF(SIGN(LEFT($G32,SEARCH(":",$G32)-1)-MID($G32,SEARCH(":",$G32)+1,LEN($G32)-SEARCH(":",$G32)))=SIGN(LEFT(L32,SEARCH(":",L32)-1)-MID(L32,SEARCH(":",L32)+1,LEN(L32)-SEARCH(":",L32))),1,
0))),"-")</f>
        <v>2</v>
      </c>
    </row>
    <row r="33" spans="1:13" x14ac:dyDescent="0.25">
      <c r="A33" s="10" t="s">
        <v>20</v>
      </c>
      <c r="B33" s="20">
        <f t="shared" si="0"/>
        <v>5</v>
      </c>
      <c r="C33" s="11">
        <v>44343</v>
      </c>
      <c r="D33" s="12">
        <v>0.80208333333333337</v>
      </c>
      <c r="E33" s="13" t="s">
        <v>9</v>
      </c>
      <c r="F33" s="13" t="s">
        <v>1</v>
      </c>
      <c r="G33" s="14" t="s">
        <v>30</v>
      </c>
      <c r="H33" s="14" t="s">
        <v>31</v>
      </c>
      <c r="I33" s="19">
        <f t="shared" si="1"/>
        <v>0</v>
      </c>
      <c r="J33" s="14" t="s">
        <v>31</v>
      </c>
      <c r="K33" s="19">
        <f t="shared" si="1"/>
        <v>0</v>
      </c>
      <c r="L33" s="14" t="s">
        <v>52</v>
      </c>
      <c r="M33" s="19">
        <f t="shared" ref="M33" si="30">IF(AND(
ISNUMBER(1*LEFT($G33,SEARCH(":",$G33)-1)),
ISNUMBER(1*LEFT(L33,SEARCH(":",L33)-1)),
ISNUMBER(1*MID($G33,SEARCH(":",$G33)+1,LEN($G33)-SEARCH(":",$G33))),
ISNUMBER(1*MID(L33,SEARCH(":",L33)+1,LEN(L33)-SEARCH(":",L33)))
),
IF(AND(LEFT($G33,SEARCH(":",$G33)-1)=LEFT(L33,SEARCH(":",L33)-1),MID($G33,SEARCH(":",$G33)+1,LEN($G33)-SEARCH(":",$G33))=MID(L33,SEARCH(":",L33)+1,LEN(L33)-SEARCH(":",L33))),3,
IF(LEFT($G33,SEARCH(":",$G33)-1)-MID($G33,SEARCH(":",$G33)+1,LEN($G33)-SEARCH(":",$G33))=LEFT(L33,SEARCH(":",L33)-1)-MID(L33,SEARCH(":",L33)+1,LEN(L33)-SEARCH(":",L33)),2,
IF(SIGN(LEFT($G33,SEARCH(":",$G33)-1)-MID($G33,SEARCH(":",$G33)+1,LEN($G33)-SEARCH(":",$G33)))=SIGN(LEFT(L33,SEARCH(":",L33)-1)-MID(L33,SEARCH(":",L33)+1,LEN(L33)-SEARCH(":",L33))),1,
0))),"-")</f>
        <v>1</v>
      </c>
    </row>
    <row r="34" spans="1:13" s="6" customFormat="1" x14ac:dyDescent="0.25">
      <c r="A34" s="1" t="s">
        <v>21</v>
      </c>
      <c r="B34" s="21">
        <f t="shared" si="0"/>
        <v>5</v>
      </c>
      <c r="C34" s="2">
        <v>44343</v>
      </c>
      <c r="D34" s="3">
        <v>0.80208333333333337</v>
      </c>
      <c r="E34" s="4" t="s">
        <v>13</v>
      </c>
      <c r="F34" s="4" t="s">
        <v>5</v>
      </c>
      <c r="G34" s="5" t="s">
        <v>37</v>
      </c>
      <c r="H34" s="5" t="s">
        <v>58</v>
      </c>
      <c r="I34" s="19">
        <f t="shared" si="1"/>
        <v>1</v>
      </c>
      <c r="J34" s="14" t="s">
        <v>50</v>
      </c>
      <c r="K34" s="19">
        <f t="shared" si="1"/>
        <v>2</v>
      </c>
      <c r="L34" s="5" t="s">
        <v>61</v>
      </c>
      <c r="M34" s="19">
        <f t="shared" ref="M34" si="31">IF(AND(
ISNUMBER(1*LEFT($G34,SEARCH(":",$G34)-1)),
ISNUMBER(1*LEFT(L34,SEARCH(":",L34)-1)),
ISNUMBER(1*MID($G34,SEARCH(":",$G34)+1,LEN($G34)-SEARCH(":",$G34))),
ISNUMBER(1*MID(L34,SEARCH(":",L34)+1,LEN(L34)-SEARCH(":",L34)))
),
IF(AND(LEFT($G34,SEARCH(":",$G34)-1)=LEFT(L34,SEARCH(":",L34)-1),MID($G34,SEARCH(":",$G34)+1,LEN($G34)-SEARCH(":",$G34))=MID(L34,SEARCH(":",L34)+1,LEN(L34)-SEARCH(":",L34))),3,
IF(LEFT($G34,SEARCH(":",$G34)-1)-MID($G34,SEARCH(":",$G34)+1,LEN($G34)-SEARCH(":",$G34))=LEFT(L34,SEARCH(":",L34)-1)-MID(L34,SEARCH(":",L34)+1,LEN(L34)-SEARCH(":",L34)),2,
IF(SIGN(LEFT($G34,SEARCH(":",$G34)-1)-MID($G34,SEARCH(":",$G34)+1,LEN($G34)-SEARCH(":",$G34)))=SIGN(LEFT(L34,SEARCH(":",L34)-1)-MID(L34,SEARCH(":",L34)+1,LEN(L34)-SEARCH(":",L34))),1,
0))),"-")</f>
        <v>1</v>
      </c>
    </row>
    <row r="35" spans="1:13" x14ac:dyDescent="0.25">
      <c r="A35" s="10" t="s">
        <v>20</v>
      </c>
      <c r="B35" s="20">
        <f t="shared" si="0"/>
        <v>6</v>
      </c>
      <c r="C35" s="11">
        <v>44344</v>
      </c>
      <c r="D35" s="12">
        <v>0.63541666666666663</v>
      </c>
      <c r="E35" s="13" t="s">
        <v>9</v>
      </c>
      <c r="F35" s="13" t="s">
        <v>10</v>
      </c>
      <c r="G35" s="14" t="s">
        <v>50</v>
      </c>
      <c r="H35" s="14" t="s">
        <v>32</v>
      </c>
      <c r="I35" s="19">
        <f t="shared" si="1"/>
        <v>1</v>
      </c>
      <c r="J35" s="14" t="s">
        <v>46</v>
      </c>
      <c r="K35" s="19">
        <f t="shared" si="1"/>
        <v>1</v>
      </c>
      <c r="L35" s="14" t="s">
        <v>63</v>
      </c>
      <c r="M35" s="19">
        <f t="shared" ref="M35" si="32">IF(AND(
ISNUMBER(1*LEFT($G35,SEARCH(":",$G35)-1)),
ISNUMBER(1*LEFT(L35,SEARCH(":",L35)-1)),
ISNUMBER(1*MID($G35,SEARCH(":",$G35)+1,LEN($G35)-SEARCH(":",$G35))),
ISNUMBER(1*MID(L35,SEARCH(":",L35)+1,LEN(L35)-SEARCH(":",L35)))
),
IF(AND(LEFT($G35,SEARCH(":",$G35)-1)=LEFT(L35,SEARCH(":",L35)-1),MID($G35,SEARCH(":",$G35)+1,LEN($G35)-SEARCH(":",$G35))=MID(L35,SEARCH(":",L35)+1,LEN(L35)-SEARCH(":",L35))),3,
IF(LEFT($G35,SEARCH(":",$G35)-1)-MID($G35,SEARCH(":",$G35)+1,LEN($G35)-SEARCH(":",$G35))=LEFT(L35,SEARCH(":",L35)-1)-MID(L35,SEARCH(":",L35)+1,LEN(L35)-SEARCH(":",L35)),2,
IF(SIGN(LEFT($G35,SEARCH(":",$G35)-1)-MID($G35,SEARCH(":",$G35)+1,LEN($G35)-SEARCH(":",$G35)))=SIGN(LEFT(L35,SEARCH(":",L35)-1)-MID(L35,SEARCH(":",L35)+1,LEN(L35)-SEARCH(":",L35))),1,
0))),"-")</f>
        <v>1</v>
      </c>
    </row>
    <row r="36" spans="1:13" s="6" customFormat="1" x14ac:dyDescent="0.25">
      <c r="A36" s="1" t="s">
        <v>21</v>
      </c>
      <c r="B36" s="21">
        <f t="shared" si="0"/>
        <v>6</v>
      </c>
      <c r="C36" s="2">
        <v>44344</v>
      </c>
      <c r="D36" s="3">
        <v>0.63541666666666663</v>
      </c>
      <c r="E36" s="4" t="s">
        <v>15</v>
      </c>
      <c r="F36" s="4" t="s">
        <v>6</v>
      </c>
      <c r="G36" s="5" t="s">
        <v>30</v>
      </c>
      <c r="H36" s="5" t="s">
        <v>52</v>
      </c>
      <c r="I36" s="19">
        <f t="shared" si="1"/>
        <v>1</v>
      </c>
      <c r="J36" s="5" t="s">
        <v>41</v>
      </c>
      <c r="K36" s="19">
        <f t="shared" si="1"/>
        <v>2</v>
      </c>
      <c r="L36" s="5" t="s">
        <v>36</v>
      </c>
      <c r="M36" s="19">
        <f t="shared" ref="M36" si="33">IF(AND(
ISNUMBER(1*LEFT($G36,SEARCH(":",$G36)-1)),
ISNUMBER(1*LEFT(L36,SEARCH(":",L36)-1)),
ISNUMBER(1*MID($G36,SEARCH(":",$G36)+1,LEN($G36)-SEARCH(":",$G36))),
ISNUMBER(1*MID(L36,SEARCH(":",L36)+1,LEN(L36)-SEARCH(":",L36)))
),
IF(AND(LEFT($G36,SEARCH(":",$G36)-1)=LEFT(L36,SEARCH(":",L36)-1),MID($G36,SEARCH(":",$G36)+1,LEN($G36)-SEARCH(":",$G36))=MID(L36,SEARCH(":",L36)+1,LEN(L36)-SEARCH(":",L36))),3,
IF(LEFT($G36,SEARCH(":",$G36)-1)-MID($G36,SEARCH(":",$G36)+1,LEN($G36)-SEARCH(":",$G36))=LEFT(L36,SEARCH(":",L36)-1)-MID(L36,SEARCH(":",L36)+1,LEN(L36)-SEARCH(":",L36)),2,
IF(SIGN(LEFT($G36,SEARCH(":",$G36)-1)-MID($G36,SEARCH(":",$G36)+1,LEN($G36)-SEARCH(":",$G36)))=SIGN(LEFT(L36,SEARCH(":",L36)-1)-MID(L36,SEARCH(":",L36)+1,LEN(L36)-SEARCH(":",L36))),1,
0))),"-")</f>
        <v>1</v>
      </c>
    </row>
    <row r="37" spans="1:13" x14ac:dyDescent="0.25">
      <c r="A37" s="10" t="s">
        <v>20</v>
      </c>
      <c r="B37" s="20">
        <f t="shared" si="0"/>
        <v>6</v>
      </c>
      <c r="C37" s="11">
        <v>44344</v>
      </c>
      <c r="D37" s="12">
        <v>0.80208333333333337</v>
      </c>
      <c r="E37" s="13" t="s">
        <v>8</v>
      </c>
      <c r="F37" s="13" t="s">
        <v>2</v>
      </c>
      <c r="G37" s="14" t="s">
        <v>38</v>
      </c>
      <c r="H37" s="14" t="s">
        <v>31</v>
      </c>
      <c r="I37" s="19">
        <f t="shared" si="1"/>
        <v>1</v>
      </c>
      <c r="J37" s="14" t="s">
        <v>31</v>
      </c>
      <c r="K37" s="19">
        <f t="shared" si="1"/>
        <v>1</v>
      </c>
      <c r="L37" s="14" t="s">
        <v>31</v>
      </c>
      <c r="M37" s="19">
        <f t="shared" ref="M37" si="34">IF(AND(
ISNUMBER(1*LEFT($G37,SEARCH(":",$G37)-1)),
ISNUMBER(1*LEFT(L37,SEARCH(":",L37)-1)),
ISNUMBER(1*MID($G37,SEARCH(":",$G37)+1,LEN($G37)-SEARCH(":",$G37))),
ISNUMBER(1*MID(L37,SEARCH(":",L37)+1,LEN(L37)-SEARCH(":",L37)))
),
IF(AND(LEFT($G37,SEARCH(":",$G37)-1)=LEFT(L37,SEARCH(":",L37)-1),MID($G37,SEARCH(":",$G37)+1,LEN($G37)-SEARCH(":",$G37))=MID(L37,SEARCH(":",L37)+1,LEN(L37)-SEARCH(":",L37))),3,
IF(LEFT($G37,SEARCH(":",$G37)-1)-MID($G37,SEARCH(":",$G37)+1,LEN($G37)-SEARCH(":",$G37))=LEFT(L37,SEARCH(":",L37)-1)-MID(L37,SEARCH(":",L37)+1,LEN(L37)-SEARCH(":",L37)),2,
IF(SIGN(LEFT($G37,SEARCH(":",$G37)-1)-MID($G37,SEARCH(":",$G37)+1,LEN($G37)-SEARCH(":",$G37)))=SIGN(LEFT(L37,SEARCH(":",L37)-1)-MID(L37,SEARCH(":",L37)+1,LEN(L37)-SEARCH(":",L37))),1,
0))),"-")</f>
        <v>1</v>
      </c>
    </row>
    <row r="38" spans="1:13" s="6" customFormat="1" x14ac:dyDescent="0.25">
      <c r="A38" s="1" t="s">
        <v>21</v>
      </c>
      <c r="B38" s="21">
        <f t="shared" si="0"/>
        <v>6</v>
      </c>
      <c r="C38" s="2">
        <v>44344</v>
      </c>
      <c r="D38" s="3">
        <v>0.80208333333333337</v>
      </c>
      <c r="E38" s="4" t="s">
        <v>7</v>
      </c>
      <c r="F38" s="4" t="s">
        <v>12</v>
      </c>
      <c r="G38" s="5" t="s">
        <v>44</v>
      </c>
      <c r="H38" s="5" t="s">
        <v>46</v>
      </c>
      <c r="I38" s="19">
        <f t="shared" si="1"/>
        <v>0</v>
      </c>
      <c r="J38" s="5" t="s">
        <v>29</v>
      </c>
      <c r="K38" s="19">
        <f t="shared" si="1"/>
        <v>0</v>
      </c>
      <c r="L38" s="5" t="s">
        <v>31</v>
      </c>
      <c r="M38" s="19">
        <f t="shared" ref="M38" si="35">IF(AND(
ISNUMBER(1*LEFT($G38,SEARCH(":",$G38)-1)),
ISNUMBER(1*LEFT(L38,SEARCH(":",L38)-1)),
ISNUMBER(1*MID($G38,SEARCH(":",$G38)+1,LEN($G38)-SEARCH(":",$G38))),
ISNUMBER(1*MID(L38,SEARCH(":",L38)+1,LEN(L38)-SEARCH(":",L38)))
),
IF(AND(LEFT($G38,SEARCH(":",$G38)-1)=LEFT(L38,SEARCH(":",L38)-1),MID($G38,SEARCH(":",$G38)+1,LEN($G38)-SEARCH(":",$G38))=MID(L38,SEARCH(":",L38)+1,LEN(L38)-SEARCH(":",L38))),3,
IF(LEFT($G38,SEARCH(":",$G38)-1)-MID($G38,SEARCH(":",$G38)+1,LEN($G38)-SEARCH(":",$G38))=LEFT(L38,SEARCH(":",L38)-1)-MID(L38,SEARCH(":",L38)+1,LEN(L38)-SEARCH(":",L38)),2,
IF(SIGN(LEFT($G38,SEARCH(":",$G38)-1)-MID($G38,SEARCH(":",$G38)+1,LEN($G38)-SEARCH(":",$G38)))=SIGN(LEFT(L38,SEARCH(":",L38)-1)-MID(L38,SEARCH(":",L38)+1,LEN(L38)-SEARCH(":",L38))),1,
0))),"-")</f>
        <v>0</v>
      </c>
    </row>
    <row r="39" spans="1:13" x14ac:dyDescent="0.25">
      <c r="A39" s="10" t="s">
        <v>20</v>
      </c>
      <c r="B39" s="20">
        <f t="shared" si="0"/>
        <v>7</v>
      </c>
      <c r="C39" s="11">
        <v>44345</v>
      </c>
      <c r="D39" s="12">
        <v>0.46875</v>
      </c>
      <c r="E39" s="13" t="s">
        <v>1</v>
      </c>
      <c r="F39" s="13" t="s">
        <v>10</v>
      </c>
      <c r="G39" s="14" t="s">
        <v>61</v>
      </c>
      <c r="H39" s="14" t="s">
        <v>58</v>
      </c>
      <c r="I39" s="19">
        <f t="shared" si="1"/>
        <v>1</v>
      </c>
      <c r="J39" s="14" t="s">
        <v>58</v>
      </c>
      <c r="K39" s="19">
        <f t="shared" si="1"/>
        <v>1</v>
      </c>
      <c r="L39" s="14" t="s">
        <v>50</v>
      </c>
      <c r="M39" s="19">
        <f t="shared" ref="M39" si="36">IF(AND(
ISNUMBER(1*LEFT($G39,SEARCH(":",$G39)-1)),
ISNUMBER(1*LEFT(L39,SEARCH(":",L39)-1)),
ISNUMBER(1*MID($G39,SEARCH(":",$G39)+1,LEN($G39)-SEARCH(":",$G39))),
ISNUMBER(1*MID(L39,SEARCH(":",L39)+1,LEN(L39)-SEARCH(":",L39)))
),
IF(AND(LEFT($G39,SEARCH(":",$G39)-1)=LEFT(L39,SEARCH(":",L39)-1),MID($G39,SEARCH(":",$G39)+1,LEN($G39)-SEARCH(":",$G39))=MID(L39,SEARCH(":",L39)+1,LEN(L39)-SEARCH(":",L39))),3,
IF(LEFT($G39,SEARCH(":",$G39)-1)-MID($G39,SEARCH(":",$G39)+1,LEN($G39)-SEARCH(":",$G39))=LEFT(L39,SEARCH(":",L39)-1)-MID(L39,SEARCH(":",L39)+1,LEN(L39)-SEARCH(":",L39)),2,
IF(SIGN(LEFT($G39,SEARCH(":",$G39)-1)-MID($G39,SEARCH(":",$G39)+1,LEN($G39)-SEARCH(":",$G39)))=SIGN(LEFT(L39,SEARCH(":",L39)-1)-MID(L39,SEARCH(":",L39)+1,LEN(L39)-SEARCH(":",L39))),1,
0))),"-")</f>
        <v>1</v>
      </c>
    </row>
    <row r="40" spans="1:13" s="6" customFormat="1" x14ac:dyDescent="0.25">
      <c r="A40" s="1" t="s">
        <v>21</v>
      </c>
      <c r="B40" s="21">
        <f t="shared" si="0"/>
        <v>7</v>
      </c>
      <c r="C40" s="2">
        <v>44345</v>
      </c>
      <c r="D40" s="3">
        <v>0.46875</v>
      </c>
      <c r="E40" s="4" t="s">
        <v>5</v>
      </c>
      <c r="F40" s="4" t="s">
        <v>15</v>
      </c>
      <c r="G40" s="5" t="s">
        <v>64</v>
      </c>
      <c r="H40" s="5" t="s">
        <v>41</v>
      </c>
      <c r="I40" s="19">
        <f t="shared" si="1"/>
        <v>1</v>
      </c>
      <c r="J40" s="5" t="s">
        <v>41</v>
      </c>
      <c r="K40" s="19">
        <f t="shared" si="1"/>
        <v>1</v>
      </c>
      <c r="L40" s="5" t="s">
        <v>51</v>
      </c>
      <c r="M40" s="19">
        <f t="shared" ref="M40" si="37">IF(AND(
ISNUMBER(1*LEFT($G40,SEARCH(":",$G40)-1)),
ISNUMBER(1*LEFT(L40,SEARCH(":",L40)-1)),
ISNUMBER(1*MID($G40,SEARCH(":",$G40)+1,LEN($G40)-SEARCH(":",$G40))),
ISNUMBER(1*MID(L40,SEARCH(":",L40)+1,LEN(L40)-SEARCH(":",L40)))
),
IF(AND(LEFT($G40,SEARCH(":",$G40)-1)=LEFT(L40,SEARCH(":",L40)-1),MID($G40,SEARCH(":",$G40)+1,LEN($G40)-SEARCH(":",$G40))=MID(L40,SEARCH(":",L40)+1,LEN(L40)-SEARCH(":",L40))),3,
IF(LEFT($G40,SEARCH(":",$G40)-1)-MID($G40,SEARCH(":",$G40)+1,LEN($G40)-SEARCH(":",$G40))=LEFT(L40,SEARCH(":",L40)-1)-MID(L40,SEARCH(":",L40)+1,LEN(L40)-SEARCH(":",L40)),2,
IF(SIGN(LEFT($G40,SEARCH(":",$G40)-1)-MID($G40,SEARCH(":",$G40)+1,LEN($G40)-SEARCH(":",$G40)))=SIGN(LEFT(L40,SEARCH(":",L40)-1)-MID(L40,SEARCH(":",L40)+1,LEN(L40)-SEARCH(":",L40))),1,
0))),"-")</f>
        <v>1</v>
      </c>
    </row>
    <row r="41" spans="1:13" x14ac:dyDescent="0.25">
      <c r="A41" s="10" t="s">
        <v>20</v>
      </c>
      <c r="B41" s="20">
        <f t="shared" si="0"/>
        <v>7</v>
      </c>
      <c r="C41" s="11">
        <v>44345</v>
      </c>
      <c r="D41" s="12">
        <v>0.63541666666666663</v>
      </c>
      <c r="E41" s="13" t="s">
        <v>11</v>
      </c>
      <c r="F41" s="13" t="s">
        <v>0</v>
      </c>
      <c r="G41" s="14" t="s">
        <v>51</v>
      </c>
      <c r="H41" s="14" t="s">
        <v>30</v>
      </c>
      <c r="I41" s="19">
        <f t="shared" si="1"/>
        <v>1</v>
      </c>
      <c r="J41" s="14" t="s">
        <v>52</v>
      </c>
      <c r="K41" s="19">
        <f t="shared" si="1"/>
        <v>1</v>
      </c>
      <c r="L41" s="14" t="s">
        <v>65</v>
      </c>
      <c r="M41" s="19">
        <f t="shared" ref="M41" si="38">IF(AND(
ISNUMBER(1*LEFT($G41,SEARCH(":",$G41)-1)),
ISNUMBER(1*LEFT(L41,SEARCH(":",L41)-1)),
ISNUMBER(1*MID($G41,SEARCH(":",$G41)+1,LEN($G41)-SEARCH(":",$G41))),
ISNUMBER(1*MID(L41,SEARCH(":",L41)+1,LEN(L41)-SEARCH(":",L41)))
),
IF(AND(LEFT($G41,SEARCH(":",$G41)-1)=LEFT(L41,SEARCH(":",L41)-1),MID($G41,SEARCH(":",$G41)+1,LEN($G41)-SEARCH(":",$G41))=MID(L41,SEARCH(":",L41)+1,LEN(L41)-SEARCH(":",L41))),3,
IF(LEFT($G41,SEARCH(":",$G41)-1)-MID($G41,SEARCH(":",$G41)+1,LEN($G41)-SEARCH(":",$G41))=LEFT(L41,SEARCH(":",L41)-1)-MID(L41,SEARCH(":",L41)+1,LEN(L41)-SEARCH(":",L41)),2,
IF(SIGN(LEFT($G41,SEARCH(":",$G41)-1)-MID($G41,SEARCH(":",$G41)+1,LEN($G41)-SEARCH(":",$G41)))=SIGN(LEFT(L41,SEARCH(":",L41)-1)-MID(L41,SEARCH(":",L41)+1,LEN(L41)-SEARCH(":",L41))),1,
0))),"-")</f>
        <v>2</v>
      </c>
    </row>
    <row r="42" spans="1:13" s="6" customFormat="1" x14ac:dyDescent="0.25">
      <c r="A42" s="1" t="s">
        <v>21</v>
      </c>
      <c r="B42" s="21">
        <f t="shared" si="0"/>
        <v>7</v>
      </c>
      <c r="C42" s="2">
        <v>44345</v>
      </c>
      <c r="D42" s="3">
        <v>0.63541666666666663</v>
      </c>
      <c r="E42" s="4" t="s">
        <v>12</v>
      </c>
      <c r="F42" s="4" t="s">
        <v>14</v>
      </c>
      <c r="G42" s="5" t="s">
        <v>55</v>
      </c>
      <c r="H42" s="5" t="s">
        <v>30</v>
      </c>
      <c r="I42" s="19">
        <f t="shared" si="1"/>
        <v>1</v>
      </c>
      <c r="J42" s="5" t="s">
        <v>30</v>
      </c>
      <c r="K42" s="19">
        <f t="shared" si="1"/>
        <v>1</v>
      </c>
      <c r="L42" s="5" t="s">
        <v>33</v>
      </c>
      <c r="M42" s="19">
        <f t="shared" ref="M42" si="39">IF(AND(
ISNUMBER(1*LEFT($G42,SEARCH(":",$G42)-1)),
ISNUMBER(1*LEFT(L42,SEARCH(":",L42)-1)),
ISNUMBER(1*MID($G42,SEARCH(":",$G42)+1,LEN($G42)-SEARCH(":",$G42))),
ISNUMBER(1*MID(L42,SEARCH(":",L42)+1,LEN(L42)-SEARCH(":",L42)))
),
IF(AND(LEFT($G42,SEARCH(":",$G42)-1)=LEFT(L42,SEARCH(":",L42)-1),MID($G42,SEARCH(":",$G42)+1,LEN($G42)-SEARCH(":",$G42))=MID(L42,SEARCH(":",L42)+1,LEN(L42)-SEARCH(":",L42))),3,
IF(LEFT($G42,SEARCH(":",$G42)-1)-MID($G42,SEARCH(":",$G42)+1,LEN($G42)-SEARCH(":",$G42))=LEFT(L42,SEARCH(":",L42)-1)-MID(L42,SEARCH(":",L42)+1,LEN(L42)-SEARCH(":",L42)),2,
IF(SIGN(LEFT($G42,SEARCH(":",$G42)-1)-MID($G42,SEARCH(":",$G42)+1,LEN($G42)-SEARCH(":",$G42)))=SIGN(LEFT(L42,SEARCH(":",L42)-1)-MID(L42,SEARCH(":",L42)+1,LEN(L42)-SEARCH(":",L42))),1,
0))),"-")</f>
        <v>1</v>
      </c>
    </row>
    <row r="43" spans="1:13" x14ac:dyDescent="0.25">
      <c r="A43" s="10" t="s">
        <v>20</v>
      </c>
      <c r="B43" s="20">
        <f t="shared" si="0"/>
        <v>7</v>
      </c>
      <c r="C43" s="11">
        <v>44345</v>
      </c>
      <c r="D43" s="12">
        <v>0.80208333333333337</v>
      </c>
      <c r="E43" s="13" t="s">
        <v>3</v>
      </c>
      <c r="F43" s="13" t="s">
        <v>8</v>
      </c>
      <c r="G43" s="14" t="s">
        <v>60</v>
      </c>
      <c r="H43" s="14" t="s">
        <v>46</v>
      </c>
      <c r="I43" s="19">
        <f t="shared" si="1"/>
        <v>2</v>
      </c>
      <c r="J43" s="14" t="s">
        <v>31</v>
      </c>
      <c r="K43" s="19">
        <f t="shared" si="1"/>
        <v>1</v>
      </c>
      <c r="L43" s="14" t="s">
        <v>40</v>
      </c>
      <c r="M43" s="19">
        <f t="shared" ref="M43" si="40">IF(AND(
ISNUMBER(1*LEFT($G43,SEARCH(":",$G43)-1)),
ISNUMBER(1*LEFT(L43,SEARCH(":",L43)-1)),
ISNUMBER(1*MID($G43,SEARCH(":",$G43)+1,LEN($G43)-SEARCH(":",$G43))),
ISNUMBER(1*MID(L43,SEARCH(":",L43)+1,LEN(L43)-SEARCH(":",L43)))
),
IF(AND(LEFT($G43,SEARCH(":",$G43)-1)=LEFT(L43,SEARCH(":",L43)-1),MID($G43,SEARCH(":",$G43)+1,LEN($G43)-SEARCH(":",$G43))=MID(L43,SEARCH(":",L43)+1,LEN(L43)-SEARCH(":",L43))),3,
IF(LEFT($G43,SEARCH(":",$G43)-1)-MID($G43,SEARCH(":",$G43)+1,LEN($G43)-SEARCH(":",$G43))=LEFT(L43,SEARCH(":",L43)-1)-MID(L43,SEARCH(":",L43)+1,LEN(L43)-SEARCH(":",L43)),2,
IF(SIGN(LEFT($G43,SEARCH(":",$G43)-1)-MID($G43,SEARCH(":",$G43)+1,LEN($G43)-SEARCH(":",$G43)))=SIGN(LEFT(L43,SEARCH(":",L43)-1)-MID(L43,SEARCH(":",L43)+1,LEN(L43)-SEARCH(":",L43))),1,
0))),"-")</f>
        <v>2</v>
      </c>
    </row>
    <row r="44" spans="1:13" s="6" customFormat="1" x14ac:dyDescent="0.25">
      <c r="A44" s="1" t="s">
        <v>21</v>
      </c>
      <c r="B44" s="21">
        <f t="shared" si="0"/>
        <v>7</v>
      </c>
      <c r="C44" s="2">
        <v>44345</v>
      </c>
      <c r="D44" s="3">
        <v>0.80208333333333337</v>
      </c>
      <c r="E44" s="18" t="s">
        <v>4</v>
      </c>
      <c r="F44" s="4" t="s">
        <v>13</v>
      </c>
      <c r="G44" s="5" t="s">
        <v>55</v>
      </c>
      <c r="H44" s="5" t="s">
        <v>52</v>
      </c>
      <c r="I44" s="19">
        <f t="shared" si="1"/>
        <v>2</v>
      </c>
      <c r="J44" s="5" t="s">
        <v>55</v>
      </c>
      <c r="K44" s="19">
        <f t="shared" si="1"/>
        <v>3</v>
      </c>
      <c r="L44" s="5" t="s">
        <v>41</v>
      </c>
      <c r="M44" s="19">
        <f t="shared" ref="M44" si="41">IF(AND(
ISNUMBER(1*LEFT($G44,SEARCH(":",$G44)-1)),
ISNUMBER(1*LEFT(L44,SEARCH(":",L44)-1)),
ISNUMBER(1*MID($G44,SEARCH(":",$G44)+1,LEN($G44)-SEARCH(":",$G44))),
ISNUMBER(1*MID(L44,SEARCH(":",L44)+1,LEN(L44)-SEARCH(":",L44)))
),
IF(AND(LEFT($G44,SEARCH(":",$G44)-1)=LEFT(L44,SEARCH(":",L44)-1),MID($G44,SEARCH(":",$G44)+1,LEN($G44)-SEARCH(":",$G44))=MID(L44,SEARCH(":",L44)+1,LEN(L44)-SEARCH(":",L44))),3,
IF(LEFT($G44,SEARCH(":",$G44)-1)-MID($G44,SEARCH(":",$G44)+1,LEN($G44)-SEARCH(":",$G44))=LEFT(L44,SEARCH(":",L44)-1)-MID(L44,SEARCH(":",L44)+1,LEN(L44)-SEARCH(":",L44)),2,
IF(SIGN(LEFT($G44,SEARCH(":",$G44)-1)-MID($G44,SEARCH(":",$G44)+1,LEN($G44)-SEARCH(":",$G44)))=SIGN(LEFT(L44,SEARCH(":",L44)-1)-MID(L44,SEARCH(":",L44)+1,LEN(L44)-SEARCH(":",L44))),1,
0))),"-")</f>
        <v>1</v>
      </c>
    </row>
    <row r="45" spans="1:13" x14ac:dyDescent="0.25">
      <c r="A45" s="10" t="s">
        <v>20</v>
      </c>
      <c r="B45" s="20">
        <f t="shared" si="0"/>
        <v>1</v>
      </c>
      <c r="C45" s="11">
        <v>44346</v>
      </c>
      <c r="D45" s="12">
        <v>0.63541666666666663</v>
      </c>
      <c r="E45" s="13" t="s">
        <v>2</v>
      </c>
      <c r="F45" s="13" t="s">
        <v>11</v>
      </c>
      <c r="G45" s="14" t="s">
        <v>53</v>
      </c>
      <c r="H45" s="14" t="s">
        <v>30</v>
      </c>
      <c r="I45" s="19">
        <f t="shared" si="1"/>
        <v>1</v>
      </c>
      <c r="J45" s="14" t="s">
        <v>36</v>
      </c>
      <c r="K45" s="19">
        <f t="shared" si="1"/>
        <v>1</v>
      </c>
      <c r="L45" s="14" t="s">
        <v>33</v>
      </c>
      <c r="M45" s="19">
        <f t="shared" ref="M45" si="42">IF(AND(
ISNUMBER(1*LEFT($G45,SEARCH(":",$G45)-1)),
ISNUMBER(1*LEFT(L45,SEARCH(":",L45)-1)),
ISNUMBER(1*MID($G45,SEARCH(":",$G45)+1,LEN($G45)-SEARCH(":",$G45))),
ISNUMBER(1*MID(L45,SEARCH(":",L45)+1,LEN(L45)-SEARCH(":",L45)))
),
IF(AND(LEFT($G45,SEARCH(":",$G45)-1)=LEFT(L45,SEARCH(":",L45)-1),MID($G45,SEARCH(":",$G45)+1,LEN($G45)-SEARCH(":",$G45))=MID(L45,SEARCH(":",L45)+1,LEN(L45)-SEARCH(":",L45))),3,
IF(LEFT($G45,SEARCH(":",$G45)-1)-MID($G45,SEARCH(":",$G45)+1,LEN($G45)-SEARCH(":",$G45))=LEFT(L45,SEARCH(":",L45)-1)-MID(L45,SEARCH(":",L45)+1,LEN(L45)-SEARCH(":",L45)),2,
IF(SIGN(LEFT($G45,SEARCH(":",$G45)-1)-MID($G45,SEARCH(":",$G45)+1,LEN($G45)-SEARCH(":",$G45)))=SIGN(LEFT(L45,SEARCH(":",L45)-1)-MID(L45,SEARCH(":",L45)+1,LEN(L45)-SEARCH(":",L45))),1,
0))),"-")</f>
        <v>1</v>
      </c>
    </row>
    <row r="46" spans="1:13" s="6" customFormat="1" x14ac:dyDescent="0.25">
      <c r="A46" s="1" t="s">
        <v>21</v>
      </c>
      <c r="B46" s="21">
        <f t="shared" si="0"/>
        <v>1</v>
      </c>
      <c r="C46" s="2">
        <v>44346</v>
      </c>
      <c r="D46" s="3">
        <v>0.63541666666666663</v>
      </c>
      <c r="E46" s="4" t="s">
        <v>5</v>
      </c>
      <c r="F46" s="4" t="s">
        <v>6</v>
      </c>
      <c r="G46" s="5" t="s">
        <v>54</v>
      </c>
      <c r="H46" s="5" t="s">
        <v>33</v>
      </c>
      <c r="I46" s="19">
        <f t="shared" si="1"/>
        <v>1</v>
      </c>
      <c r="J46" s="5" t="s">
        <v>48</v>
      </c>
      <c r="K46" s="19">
        <f t="shared" si="1"/>
        <v>1</v>
      </c>
      <c r="L46" s="5" t="s">
        <v>54</v>
      </c>
      <c r="M46" s="19">
        <f t="shared" ref="M46" si="43">IF(AND(
ISNUMBER(1*LEFT($G46,SEARCH(":",$G46)-1)),
ISNUMBER(1*LEFT(L46,SEARCH(":",L46)-1)),
ISNUMBER(1*MID($G46,SEARCH(":",$G46)+1,LEN($G46)-SEARCH(":",$G46))),
ISNUMBER(1*MID(L46,SEARCH(":",L46)+1,LEN(L46)-SEARCH(":",L46)))
),
IF(AND(LEFT($G46,SEARCH(":",$G46)-1)=LEFT(L46,SEARCH(":",L46)-1),MID($G46,SEARCH(":",$G46)+1,LEN($G46)-SEARCH(":",$G46))=MID(L46,SEARCH(":",L46)+1,LEN(L46)-SEARCH(":",L46))),3,
IF(LEFT($G46,SEARCH(":",$G46)-1)-MID($G46,SEARCH(":",$G46)+1,LEN($G46)-SEARCH(":",$G46))=LEFT(L46,SEARCH(":",L46)-1)-MID(L46,SEARCH(":",L46)+1,LEN(L46)-SEARCH(":",L46)),2,
IF(SIGN(LEFT($G46,SEARCH(":",$G46)-1)-MID($G46,SEARCH(":",$G46)+1,LEN($G46)-SEARCH(":",$G46)))=SIGN(LEFT(L46,SEARCH(":",L46)-1)-MID(L46,SEARCH(":",L46)+1,LEN(L46)-SEARCH(":",L46))),1,
0))),"-")</f>
        <v>3</v>
      </c>
    </row>
    <row r="47" spans="1:13" x14ac:dyDescent="0.25">
      <c r="A47" s="10" t="s">
        <v>20</v>
      </c>
      <c r="B47" s="20">
        <f t="shared" si="0"/>
        <v>1</v>
      </c>
      <c r="C47" s="11">
        <v>44346</v>
      </c>
      <c r="D47" s="12">
        <v>0.80208333333333337</v>
      </c>
      <c r="E47" s="13" t="s">
        <v>9</v>
      </c>
      <c r="F47" s="13" t="s">
        <v>3</v>
      </c>
      <c r="G47" s="14" t="s">
        <v>40</v>
      </c>
      <c r="H47" s="14" t="s">
        <v>40</v>
      </c>
      <c r="I47" s="19">
        <f t="shared" si="1"/>
        <v>3</v>
      </c>
      <c r="J47" s="14" t="s">
        <v>52</v>
      </c>
      <c r="K47" s="19">
        <f t="shared" si="1"/>
        <v>0</v>
      </c>
      <c r="L47" s="14" t="s">
        <v>40</v>
      </c>
      <c r="M47" s="19">
        <f t="shared" ref="M47" si="44">IF(AND(
ISNUMBER(1*LEFT($G47,SEARCH(":",$G47)-1)),
ISNUMBER(1*LEFT(L47,SEARCH(":",L47)-1)),
ISNUMBER(1*MID($G47,SEARCH(":",$G47)+1,LEN($G47)-SEARCH(":",$G47))),
ISNUMBER(1*MID(L47,SEARCH(":",L47)+1,LEN(L47)-SEARCH(":",L47)))
),
IF(AND(LEFT($G47,SEARCH(":",$G47)-1)=LEFT(L47,SEARCH(":",L47)-1),MID($G47,SEARCH(":",$G47)+1,LEN($G47)-SEARCH(":",$G47))=MID(L47,SEARCH(":",L47)+1,LEN(L47)-SEARCH(":",L47))),3,
IF(LEFT($G47,SEARCH(":",$G47)-1)-MID($G47,SEARCH(":",$G47)+1,LEN($G47)-SEARCH(":",$G47))=LEFT(L47,SEARCH(":",L47)-1)-MID(L47,SEARCH(":",L47)+1,LEN(L47)-SEARCH(":",L47)),2,
IF(SIGN(LEFT($G47,SEARCH(":",$G47)-1)-MID($G47,SEARCH(":",$G47)+1,LEN($G47)-SEARCH(":",$G47)))=SIGN(LEFT(L47,SEARCH(":",L47)-1)-MID(L47,SEARCH(":",L47)+1,LEN(L47)-SEARCH(":",L47))),1,
0))),"-")</f>
        <v>3</v>
      </c>
    </row>
    <row r="48" spans="1:13" s="6" customFormat="1" x14ac:dyDescent="0.25">
      <c r="A48" s="1" t="s">
        <v>21</v>
      </c>
      <c r="B48" s="21">
        <f t="shared" si="0"/>
        <v>1</v>
      </c>
      <c r="C48" s="2">
        <v>44346</v>
      </c>
      <c r="D48" s="3">
        <v>0.80208333333333337</v>
      </c>
      <c r="E48" s="4" t="s">
        <v>13</v>
      </c>
      <c r="F48" s="4" t="s">
        <v>7</v>
      </c>
      <c r="G48" s="5" t="s">
        <v>31</v>
      </c>
      <c r="H48" s="5" t="s">
        <v>31</v>
      </c>
      <c r="I48" s="19">
        <f t="shared" si="1"/>
        <v>3</v>
      </c>
      <c r="J48" s="5" t="s">
        <v>40</v>
      </c>
      <c r="K48" s="19">
        <f t="shared" si="1"/>
        <v>1</v>
      </c>
      <c r="L48" s="5" t="s">
        <v>50</v>
      </c>
      <c r="M48" s="19">
        <f t="shared" ref="M48" si="45">IF(AND(
ISNUMBER(1*LEFT($G48,SEARCH(":",$G48)-1)),
ISNUMBER(1*LEFT(L48,SEARCH(":",L48)-1)),
ISNUMBER(1*MID($G48,SEARCH(":",$G48)+1,LEN($G48)-SEARCH(":",$G48))),
ISNUMBER(1*MID(L48,SEARCH(":",L48)+1,LEN(L48)-SEARCH(":",L48)))
),
IF(AND(LEFT($G48,SEARCH(":",$G48)-1)=LEFT(L48,SEARCH(":",L48)-1),MID($G48,SEARCH(":",$G48)+1,LEN($G48)-SEARCH(":",$G48))=MID(L48,SEARCH(":",L48)+1,LEN(L48)-SEARCH(":",L48))),3,
IF(LEFT($G48,SEARCH(":",$G48)-1)-MID($G48,SEARCH(":",$G48)+1,LEN($G48)-SEARCH(":",$G48))=LEFT(L48,SEARCH(":",L48)-1)-MID(L48,SEARCH(":",L48)+1,LEN(L48)-SEARCH(":",L48)),2,
IF(SIGN(LEFT($G48,SEARCH(":",$G48)-1)-MID($G48,SEARCH(":",$G48)+1,LEN($G48)-SEARCH(":",$G48)))=SIGN(LEFT(L48,SEARCH(":",L48)-1)-MID(L48,SEARCH(":",L48)+1,LEN(L48)-SEARCH(":",L48))),1,
0))),"-")</f>
        <v>1</v>
      </c>
    </row>
    <row r="49" spans="1:13" x14ac:dyDescent="0.25">
      <c r="A49" s="10" t="s">
        <v>20</v>
      </c>
      <c r="B49" s="20">
        <f t="shared" si="0"/>
        <v>2</v>
      </c>
      <c r="C49" s="11">
        <v>44347</v>
      </c>
      <c r="D49" s="12">
        <v>0.63541666666666663</v>
      </c>
      <c r="E49" s="13" t="s">
        <v>1</v>
      </c>
      <c r="F49" s="13" t="s">
        <v>8</v>
      </c>
      <c r="G49" s="14" t="s">
        <v>29</v>
      </c>
      <c r="H49" s="14" t="s">
        <v>46</v>
      </c>
      <c r="I49" s="19">
        <f t="shared" si="1"/>
        <v>1</v>
      </c>
      <c r="J49" s="14" t="s">
        <v>40</v>
      </c>
      <c r="K49" s="19">
        <f t="shared" si="1"/>
        <v>1</v>
      </c>
      <c r="L49" s="14" t="s">
        <v>70</v>
      </c>
      <c r="M49" s="19">
        <f t="shared" ref="M49" si="46">IF(AND(
ISNUMBER(1*LEFT($G49,SEARCH(":",$G49)-1)),
ISNUMBER(1*LEFT(L49,SEARCH(":",L49)-1)),
ISNUMBER(1*MID($G49,SEARCH(":",$G49)+1,LEN($G49)-SEARCH(":",$G49))),
ISNUMBER(1*MID(L49,SEARCH(":",L49)+1,LEN(L49)-SEARCH(":",L49)))
),
IF(AND(LEFT($G49,SEARCH(":",$G49)-1)=LEFT(L49,SEARCH(":",L49)-1),MID($G49,SEARCH(":",$G49)+1,LEN($G49)-SEARCH(":",$G49))=MID(L49,SEARCH(":",L49)+1,LEN(L49)-SEARCH(":",L49))),3,
IF(LEFT($G49,SEARCH(":",$G49)-1)-MID($G49,SEARCH(":",$G49)+1,LEN($G49)-SEARCH(":",$G49))=LEFT(L49,SEARCH(":",L49)-1)-MID(L49,SEARCH(":",L49)+1,LEN(L49)-SEARCH(":",L49)),2,
IF(SIGN(LEFT($G49,SEARCH(":",$G49)-1)-MID($G49,SEARCH(":",$G49)+1,LEN($G49)-SEARCH(":",$G49)))=SIGN(LEFT(L49,SEARCH(":",L49)-1)-MID(L49,SEARCH(":",L49)+1,LEN(L49)-SEARCH(":",L49))),1,
0))),"-")</f>
        <v>0</v>
      </c>
    </row>
    <row r="50" spans="1:13" s="6" customFormat="1" x14ac:dyDescent="0.25">
      <c r="A50" s="1" t="s">
        <v>21</v>
      </c>
      <c r="B50" s="21">
        <f t="shared" si="0"/>
        <v>2</v>
      </c>
      <c r="C50" s="2">
        <v>44347</v>
      </c>
      <c r="D50" s="3">
        <v>0.63541666666666663</v>
      </c>
      <c r="E50" s="4" t="s">
        <v>14</v>
      </c>
      <c r="F50" s="18" t="s">
        <v>4</v>
      </c>
      <c r="G50" s="5" t="s">
        <v>60</v>
      </c>
      <c r="H50" s="5" t="s">
        <v>46</v>
      </c>
      <c r="I50" s="19">
        <f t="shared" si="1"/>
        <v>2</v>
      </c>
      <c r="J50" s="5" t="s">
        <v>52</v>
      </c>
      <c r="K50" s="19">
        <f t="shared" si="1"/>
        <v>0</v>
      </c>
      <c r="L50" s="5" t="s">
        <v>70</v>
      </c>
      <c r="M50" s="19">
        <f t="shared" ref="M50" si="47">IF(AND(
ISNUMBER(1*LEFT($G50,SEARCH(":",$G50)-1)),
ISNUMBER(1*LEFT(L50,SEARCH(":",L50)-1)),
ISNUMBER(1*MID($G50,SEARCH(":",$G50)+1,LEN($G50)-SEARCH(":",$G50))),
ISNUMBER(1*MID(L50,SEARCH(":",L50)+1,LEN(L50)-SEARCH(":",L50)))
),
IF(AND(LEFT($G50,SEARCH(":",$G50)-1)=LEFT(L50,SEARCH(":",L50)-1),MID($G50,SEARCH(":",$G50)+1,LEN($G50)-SEARCH(":",$G50))=MID(L50,SEARCH(":",L50)+1,LEN(L50)-SEARCH(":",L50))),3,
IF(LEFT($G50,SEARCH(":",$G50)-1)-MID($G50,SEARCH(":",$G50)+1,LEN($G50)-SEARCH(":",$G50))=LEFT(L50,SEARCH(":",L50)-1)-MID(L50,SEARCH(":",L50)+1,LEN(L50)-SEARCH(":",L50)),2,
IF(SIGN(LEFT($G50,SEARCH(":",$G50)-1)-MID($G50,SEARCH(":",$G50)+1,LEN($G50)-SEARCH(":",$G50)))=SIGN(LEFT(L50,SEARCH(":",L50)-1)-MID(L50,SEARCH(":",L50)+1,LEN(L50)-SEARCH(":",L50))),1,
0))),"-")</f>
        <v>0</v>
      </c>
    </row>
    <row r="51" spans="1:13" x14ac:dyDescent="0.25">
      <c r="A51" s="10" t="s">
        <v>20</v>
      </c>
      <c r="B51" s="20">
        <f t="shared" si="0"/>
        <v>2</v>
      </c>
      <c r="C51" s="11">
        <v>44347</v>
      </c>
      <c r="D51" s="12">
        <v>0.80208333333333337</v>
      </c>
      <c r="E51" s="13" t="s">
        <v>0</v>
      </c>
      <c r="F51" s="13" t="s">
        <v>9</v>
      </c>
      <c r="G51" s="14" t="s">
        <v>31</v>
      </c>
      <c r="H51" s="14" t="s">
        <v>40</v>
      </c>
      <c r="I51" s="19">
        <f t="shared" si="1"/>
        <v>1</v>
      </c>
      <c r="J51" s="14" t="s">
        <v>31</v>
      </c>
      <c r="K51" s="19">
        <f t="shared" si="1"/>
        <v>3</v>
      </c>
      <c r="L51" s="14" t="s">
        <v>33</v>
      </c>
      <c r="M51" s="19">
        <f t="shared" ref="M51" si="48">IF(AND(
ISNUMBER(1*LEFT($G51,SEARCH(":",$G51)-1)),
ISNUMBER(1*LEFT(L51,SEARCH(":",L51)-1)),
ISNUMBER(1*MID($G51,SEARCH(":",$G51)+1,LEN($G51)-SEARCH(":",$G51))),
ISNUMBER(1*MID(L51,SEARCH(":",L51)+1,LEN(L51)-SEARCH(":",L51)))
),
IF(AND(LEFT($G51,SEARCH(":",$G51)-1)=LEFT(L51,SEARCH(":",L51)-1),MID($G51,SEARCH(":",$G51)+1,LEN($G51)-SEARCH(":",$G51))=MID(L51,SEARCH(":",L51)+1,LEN(L51)-SEARCH(":",L51))),3,
IF(LEFT($G51,SEARCH(":",$G51)-1)-MID($G51,SEARCH(":",$G51)+1,LEN($G51)-SEARCH(":",$G51))=LEFT(L51,SEARCH(":",L51)-1)-MID(L51,SEARCH(":",L51)+1,LEN(L51)-SEARCH(":",L51)),2,
IF(SIGN(LEFT($G51,SEARCH(":",$G51)-1)-MID($G51,SEARCH(":",$G51)+1,LEN($G51)-SEARCH(":",$G51)))=SIGN(LEFT(L51,SEARCH(":",L51)-1)-MID(L51,SEARCH(":",L51)+1,LEN(L51)-SEARCH(":",L51))),1,
0))),"-")</f>
        <v>0</v>
      </c>
    </row>
    <row r="52" spans="1:13" s="6" customFormat="1" x14ac:dyDescent="0.25">
      <c r="A52" s="1" t="s">
        <v>21</v>
      </c>
      <c r="B52" s="21">
        <f t="shared" si="0"/>
        <v>2</v>
      </c>
      <c r="C52" s="2">
        <v>44347</v>
      </c>
      <c r="D52" s="3">
        <v>0.80208333333333337</v>
      </c>
      <c r="E52" s="4" t="s">
        <v>12</v>
      </c>
      <c r="F52" s="4" t="s">
        <v>15</v>
      </c>
      <c r="G52" s="5" t="s">
        <v>40</v>
      </c>
      <c r="H52" s="5" t="s">
        <v>52</v>
      </c>
      <c r="I52" s="19">
        <f t="shared" si="1"/>
        <v>0</v>
      </c>
      <c r="J52" s="5" t="s">
        <v>31</v>
      </c>
      <c r="K52" s="19">
        <f t="shared" si="1"/>
        <v>1</v>
      </c>
      <c r="L52" s="5" t="s">
        <v>70</v>
      </c>
      <c r="M52" s="19">
        <f t="shared" ref="M52" si="49">IF(AND(
ISNUMBER(1*LEFT($G52,SEARCH(":",$G52)-1)),
ISNUMBER(1*LEFT(L52,SEARCH(":",L52)-1)),
ISNUMBER(1*MID($G52,SEARCH(":",$G52)+1,LEN($G52)-SEARCH(":",$G52))),
ISNUMBER(1*MID(L52,SEARCH(":",L52)+1,LEN(L52)-SEARCH(":",L52)))
),
IF(AND(LEFT($G52,SEARCH(":",$G52)-1)=LEFT(L52,SEARCH(":",L52)-1),MID($G52,SEARCH(":",$G52)+1,LEN($G52)-SEARCH(":",$G52))=MID(L52,SEARCH(":",L52)+1,LEN(L52)-SEARCH(":",L52))),3,
IF(LEFT($G52,SEARCH(":",$G52)-1)-MID($G52,SEARCH(":",$G52)+1,LEN($G52)-SEARCH(":",$G52))=LEFT(L52,SEARCH(":",L52)-1)-MID(L52,SEARCH(":",L52)+1,LEN(L52)-SEARCH(":",L52)),2,
IF(SIGN(LEFT($G52,SEARCH(":",$G52)-1)-MID($G52,SEARCH(":",$G52)+1,LEN($G52)-SEARCH(":",$G52)))=SIGN(LEFT(L52,SEARCH(":",L52)-1)-MID(L52,SEARCH(":",L52)+1,LEN(L52)-SEARCH(":",L52))),1,
0))),"-")</f>
        <v>0</v>
      </c>
    </row>
    <row r="53" spans="1:13" x14ac:dyDescent="0.25">
      <c r="A53" s="10" t="s">
        <v>20</v>
      </c>
      <c r="B53" s="20">
        <f t="shared" si="0"/>
        <v>3</v>
      </c>
      <c r="C53" s="11">
        <v>44348</v>
      </c>
      <c r="D53" s="12">
        <v>0.46875</v>
      </c>
      <c r="E53" s="13" t="s">
        <v>11</v>
      </c>
      <c r="F53" s="13" t="s">
        <v>10</v>
      </c>
      <c r="G53" s="14" t="s">
        <v>67</v>
      </c>
      <c r="H53" s="14" t="s">
        <v>50</v>
      </c>
      <c r="I53" s="19">
        <f t="shared" si="1"/>
        <v>2</v>
      </c>
      <c r="J53" s="14" t="s">
        <v>58</v>
      </c>
      <c r="K53" s="19">
        <f t="shared" si="1"/>
        <v>1</v>
      </c>
      <c r="L53" s="14" t="s">
        <v>40</v>
      </c>
      <c r="M53" s="19">
        <f t="shared" ref="M53" si="50">IF(AND(
ISNUMBER(1*LEFT($G53,SEARCH(":",$G53)-1)),
ISNUMBER(1*LEFT(L53,SEARCH(":",L53)-1)),
ISNUMBER(1*MID($G53,SEARCH(":",$G53)+1,LEN($G53)-SEARCH(":",$G53))),
ISNUMBER(1*MID(L53,SEARCH(":",L53)+1,LEN(L53)-SEARCH(":",L53)))
),
IF(AND(LEFT($G53,SEARCH(":",$G53)-1)=LEFT(L53,SEARCH(":",L53)-1),MID($G53,SEARCH(":",$G53)+1,LEN($G53)-SEARCH(":",$G53))=MID(L53,SEARCH(":",L53)+1,LEN(L53)-SEARCH(":",L53))),3,
IF(LEFT($G53,SEARCH(":",$G53)-1)-MID($G53,SEARCH(":",$G53)+1,LEN($G53)-SEARCH(":",$G53))=LEFT(L53,SEARCH(":",L53)-1)-MID(L53,SEARCH(":",L53)+1,LEN(L53)-SEARCH(":",L53)),2,
IF(SIGN(LEFT($G53,SEARCH(":",$G53)-1)-MID($G53,SEARCH(":",$G53)+1,LEN($G53)-SEARCH(":",$G53)))=SIGN(LEFT(L53,SEARCH(":",L53)-1)-MID(L53,SEARCH(":",L53)+1,LEN(L53)-SEARCH(":",L53))),1,
0))),"-")</f>
        <v>1</v>
      </c>
    </row>
    <row r="54" spans="1:13" s="6" customFormat="1" x14ac:dyDescent="0.25">
      <c r="A54" s="1" t="s">
        <v>21</v>
      </c>
      <c r="B54" s="21">
        <f t="shared" si="0"/>
        <v>3</v>
      </c>
      <c r="C54" s="2">
        <v>44348</v>
      </c>
      <c r="D54" s="3">
        <v>0.46875</v>
      </c>
      <c r="E54" s="4" t="s">
        <v>6</v>
      </c>
      <c r="F54" s="4" t="s">
        <v>13</v>
      </c>
      <c r="G54" s="5" t="s">
        <v>52</v>
      </c>
      <c r="H54" s="5" t="s">
        <v>31</v>
      </c>
      <c r="I54" s="19">
        <f t="shared" si="1"/>
        <v>0</v>
      </c>
      <c r="J54" s="5" t="s">
        <v>29</v>
      </c>
      <c r="K54" s="19">
        <f t="shared" si="1"/>
        <v>0</v>
      </c>
      <c r="L54" s="5" t="s">
        <v>31</v>
      </c>
      <c r="M54" s="19">
        <f t="shared" ref="M54" si="51">IF(AND(
ISNUMBER(1*LEFT($G54,SEARCH(":",$G54)-1)),
ISNUMBER(1*LEFT(L54,SEARCH(":",L54)-1)),
ISNUMBER(1*MID($G54,SEARCH(":",$G54)+1,LEN($G54)-SEARCH(":",$G54))),
ISNUMBER(1*MID(L54,SEARCH(":",L54)+1,LEN(L54)-SEARCH(":",L54)))
),
IF(AND(LEFT($G54,SEARCH(":",$G54)-1)=LEFT(L54,SEARCH(":",L54)-1),MID($G54,SEARCH(":",$G54)+1,LEN($G54)-SEARCH(":",$G54))=MID(L54,SEARCH(":",L54)+1,LEN(L54)-SEARCH(":",L54))),3,
IF(LEFT($G54,SEARCH(":",$G54)-1)-MID($G54,SEARCH(":",$G54)+1,LEN($G54)-SEARCH(":",$G54))=LEFT(L54,SEARCH(":",L54)-1)-MID(L54,SEARCH(":",L54)+1,LEN(L54)-SEARCH(":",L54)),2,
IF(SIGN(LEFT($G54,SEARCH(":",$G54)-1)-MID($G54,SEARCH(":",$G54)+1,LEN($G54)-SEARCH(":",$G54)))=SIGN(LEFT(L54,SEARCH(":",L54)-1)-MID(L54,SEARCH(":",L54)+1,LEN(L54)-SEARCH(":",L54))),1,
0))),"-")</f>
        <v>0</v>
      </c>
    </row>
    <row r="55" spans="1:13" x14ac:dyDescent="0.25">
      <c r="A55" s="10" t="s">
        <v>20</v>
      </c>
      <c r="B55" s="20">
        <f t="shared" si="0"/>
        <v>3</v>
      </c>
      <c r="C55" s="11">
        <v>44348</v>
      </c>
      <c r="D55" s="12">
        <v>0.63541666666666663</v>
      </c>
      <c r="E55" s="13" t="s">
        <v>3</v>
      </c>
      <c r="F55" s="13" t="s">
        <v>1</v>
      </c>
      <c r="G55" s="14" t="s">
        <v>68</v>
      </c>
      <c r="H55" s="14" t="s">
        <v>52</v>
      </c>
      <c r="I55" s="19">
        <f t="shared" si="1"/>
        <v>1</v>
      </c>
      <c r="J55" s="14" t="s">
        <v>52</v>
      </c>
      <c r="K55" s="19">
        <f t="shared" si="1"/>
        <v>1</v>
      </c>
      <c r="L55" s="14" t="s">
        <v>41</v>
      </c>
      <c r="M55" s="19">
        <f t="shared" ref="M55" si="52">IF(AND(
ISNUMBER(1*LEFT($G55,SEARCH(":",$G55)-1)),
ISNUMBER(1*LEFT(L55,SEARCH(":",L55)-1)),
ISNUMBER(1*MID($G55,SEARCH(":",$G55)+1,LEN($G55)-SEARCH(":",$G55))),
ISNUMBER(1*MID(L55,SEARCH(":",L55)+1,LEN(L55)-SEARCH(":",L55)))
),
IF(AND(LEFT($G55,SEARCH(":",$G55)-1)=LEFT(L55,SEARCH(":",L55)-1),MID($G55,SEARCH(":",$G55)+1,LEN($G55)-SEARCH(":",$G55))=MID(L55,SEARCH(":",L55)+1,LEN(L55)-SEARCH(":",L55))),3,
IF(LEFT($G55,SEARCH(":",$G55)-1)-MID($G55,SEARCH(":",$G55)+1,LEN($G55)-SEARCH(":",$G55))=LEFT(L55,SEARCH(":",L55)-1)-MID(L55,SEARCH(":",L55)+1,LEN(L55)-SEARCH(":",L55)),2,
IF(SIGN(LEFT($G55,SEARCH(":",$G55)-1)-MID($G55,SEARCH(":",$G55)+1,LEN($G55)-SEARCH(":",$G55)))=SIGN(LEFT(L55,SEARCH(":",L55)-1)-MID(L55,SEARCH(":",L55)+1,LEN(L55)-SEARCH(":",L55))),1,
0))),"-")</f>
        <v>1</v>
      </c>
    </row>
    <row r="56" spans="1:13" s="6" customFormat="1" x14ac:dyDescent="0.25">
      <c r="A56" s="1" t="s">
        <v>21</v>
      </c>
      <c r="B56" s="21">
        <f t="shared" si="0"/>
        <v>3</v>
      </c>
      <c r="C56" s="2">
        <v>44348</v>
      </c>
      <c r="D56" s="3">
        <v>0.63541666666666663</v>
      </c>
      <c r="E56" s="4" t="s">
        <v>5</v>
      </c>
      <c r="F56" s="4" t="s">
        <v>14</v>
      </c>
      <c r="G56" s="5" t="s">
        <v>30</v>
      </c>
      <c r="H56" s="5" t="s">
        <v>66</v>
      </c>
      <c r="I56" s="19">
        <f t="shared" si="1"/>
        <v>1</v>
      </c>
      <c r="J56" s="5" t="s">
        <v>66</v>
      </c>
      <c r="K56" s="19">
        <f t="shared" si="1"/>
        <v>1</v>
      </c>
      <c r="L56" s="5" t="s">
        <v>54</v>
      </c>
      <c r="M56" s="19">
        <f t="shared" ref="M56" si="53">IF(AND(
ISNUMBER(1*LEFT($G56,SEARCH(":",$G56)-1)),
ISNUMBER(1*LEFT(L56,SEARCH(":",L56)-1)),
ISNUMBER(1*MID($G56,SEARCH(":",$G56)+1,LEN($G56)-SEARCH(":",$G56))),
ISNUMBER(1*MID(L56,SEARCH(":",L56)+1,LEN(L56)-SEARCH(":",L56)))
),
IF(AND(LEFT($G56,SEARCH(":",$G56)-1)=LEFT(L56,SEARCH(":",L56)-1),MID($G56,SEARCH(":",$G56)+1,LEN($G56)-SEARCH(":",$G56))=MID(L56,SEARCH(":",L56)+1,LEN(L56)-SEARCH(":",L56))),3,
IF(LEFT($G56,SEARCH(":",$G56)-1)-MID($G56,SEARCH(":",$G56)+1,LEN($G56)-SEARCH(":",$G56))=LEFT(L56,SEARCH(":",L56)-1)-MID(L56,SEARCH(":",L56)+1,LEN(L56)-SEARCH(":",L56)),2,
IF(SIGN(LEFT($G56,SEARCH(":",$G56)-1)-MID($G56,SEARCH(":",$G56)+1,LEN($G56)-SEARCH(":",$G56)))=SIGN(LEFT(L56,SEARCH(":",L56)-1)-MID(L56,SEARCH(":",L56)+1,LEN(L56)-SEARCH(":",L56))),1,
0))),"-")</f>
        <v>1</v>
      </c>
    </row>
    <row r="57" spans="1:13" x14ac:dyDescent="0.25">
      <c r="A57" s="10" t="s">
        <v>20</v>
      </c>
      <c r="B57" s="20">
        <f t="shared" si="0"/>
        <v>3</v>
      </c>
      <c r="C57" s="11">
        <v>44348</v>
      </c>
      <c r="D57" s="12">
        <v>0.80208333333333337</v>
      </c>
      <c r="E57" s="13" t="s">
        <v>0</v>
      </c>
      <c r="F57" s="13" t="s">
        <v>2</v>
      </c>
      <c r="G57" s="14" t="s">
        <v>69</v>
      </c>
      <c r="H57" s="14" t="s">
        <v>38</v>
      </c>
      <c r="I57" s="19">
        <f t="shared" si="1"/>
        <v>1</v>
      </c>
      <c r="J57" s="14" t="s">
        <v>61</v>
      </c>
      <c r="K57" s="19">
        <f t="shared" si="1"/>
        <v>1</v>
      </c>
      <c r="L57" s="14" t="s">
        <v>38</v>
      </c>
      <c r="M57" s="19">
        <f t="shared" ref="M57" si="54">IF(AND(
ISNUMBER(1*LEFT($G57,SEARCH(":",$G57)-1)),
ISNUMBER(1*LEFT(L57,SEARCH(":",L57)-1)),
ISNUMBER(1*MID($G57,SEARCH(":",$G57)+1,LEN($G57)-SEARCH(":",$G57))),
ISNUMBER(1*MID(L57,SEARCH(":",L57)+1,LEN(L57)-SEARCH(":",L57)))
),
IF(AND(LEFT($G57,SEARCH(":",$G57)-1)=LEFT(L57,SEARCH(":",L57)-1),MID($G57,SEARCH(":",$G57)+1,LEN($G57)-SEARCH(":",$G57))=MID(L57,SEARCH(":",L57)+1,LEN(L57)-SEARCH(":",L57))),3,
IF(LEFT($G57,SEARCH(":",$G57)-1)-MID($G57,SEARCH(":",$G57)+1,LEN($G57)-SEARCH(":",$G57))=LEFT(L57,SEARCH(":",L57)-1)-MID(L57,SEARCH(":",L57)+1,LEN(L57)-SEARCH(":",L57)),2,
IF(SIGN(LEFT($G57,SEARCH(":",$G57)-1)-MID($G57,SEARCH(":",$G57)+1,LEN($G57)-SEARCH(":",$G57)))=SIGN(LEFT(L57,SEARCH(":",L57)-1)-MID(L57,SEARCH(":",L57)+1,LEN(L57)-SEARCH(":",L57))),1,
0))),"-")</f>
        <v>1</v>
      </c>
    </row>
    <row r="58" spans="1:13" s="6" customFormat="1" x14ac:dyDescent="0.25">
      <c r="A58" s="1" t="s">
        <v>21</v>
      </c>
      <c r="B58" s="21">
        <f t="shared" si="0"/>
        <v>3</v>
      </c>
      <c r="C58" s="2">
        <v>44348</v>
      </c>
      <c r="D58" s="3">
        <v>0.80208333333333337</v>
      </c>
      <c r="E58" s="18" t="s">
        <v>4</v>
      </c>
      <c r="F58" s="4" t="s">
        <v>7</v>
      </c>
      <c r="G58" s="5" t="s">
        <v>29</v>
      </c>
      <c r="H58" s="5" t="s">
        <v>43</v>
      </c>
      <c r="I58" s="19">
        <f t="shared" si="1"/>
        <v>2</v>
      </c>
      <c r="J58" s="5" t="s">
        <v>31</v>
      </c>
      <c r="K58" s="19">
        <f t="shared" si="1"/>
        <v>2</v>
      </c>
      <c r="L58" s="5" t="s">
        <v>43</v>
      </c>
      <c r="M58" s="19">
        <f t="shared" ref="M58" si="55">IF(AND(
ISNUMBER(1*LEFT($G58,SEARCH(":",$G58)-1)),
ISNUMBER(1*LEFT(L58,SEARCH(":",L58)-1)),
ISNUMBER(1*MID($G58,SEARCH(":",$G58)+1,LEN($G58)-SEARCH(":",$G58))),
ISNUMBER(1*MID(L58,SEARCH(":",L58)+1,LEN(L58)-SEARCH(":",L58)))
),
IF(AND(LEFT($G58,SEARCH(":",$G58)-1)=LEFT(L58,SEARCH(":",L58)-1),MID($G58,SEARCH(":",$G58)+1,LEN($G58)-SEARCH(":",$G58))=MID(L58,SEARCH(":",L58)+1,LEN(L58)-SEARCH(":",L58))),3,
IF(LEFT($G58,SEARCH(":",$G58)-1)-MID($G58,SEARCH(":",$G58)+1,LEN($G58)-SEARCH(":",$G58))=LEFT(L58,SEARCH(":",L58)-1)-MID(L58,SEARCH(":",L58)+1,LEN(L58)-SEARCH(":",L58)),2,
IF(SIGN(LEFT($G58,SEARCH(":",$G58)-1)-MID($G58,SEARCH(":",$G58)+1,LEN($G58)-SEARCH(":",$G58)))=SIGN(LEFT(L58,SEARCH(":",L58)-1)-MID(L58,SEARCH(":",L58)+1,LEN(L58)-SEARCH(":",L58))),1,
0))),"-")</f>
        <v>2</v>
      </c>
    </row>
    <row r="59" spans="1:13" x14ac:dyDescent="0.25">
      <c r="A59" s="10" t="s">
        <v>23</v>
      </c>
      <c r="B59" s="20">
        <f t="shared" si="0"/>
        <v>5</v>
      </c>
      <c r="C59" s="15">
        <v>44350</v>
      </c>
      <c r="D59" s="12">
        <v>0.63541666666666663</v>
      </c>
      <c r="E59" s="10" t="s">
        <v>11</v>
      </c>
      <c r="F59" s="8" t="s">
        <v>4</v>
      </c>
      <c r="G59" s="14" t="s">
        <v>52</v>
      </c>
      <c r="H59" s="14" t="s">
        <v>40</v>
      </c>
      <c r="I59" s="19">
        <f t="shared" si="1"/>
        <v>0</v>
      </c>
      <c r="J59" s="14" t="s">
        <v>40</v>
      </c>
      <c r="K59" s="19">
        <f t="shared" si="1"/>
        <v>0</v>
      </c>
      <c r="L59" s="14" t="s">
        <v>52</v>
      </c>
      <c r="M59" s="19">
        <f t="shared" ref="M59" si="56">IF(AND(
ISNUMBER(1*LEFT($G59,SEARCH(":",$G59)-1)),
ISNUMBER(1*LEFT(L59,SEARCH(":",L59)-1)),
ISNUMBER(1*MID($G59,SEARCH(":",$G59)+1,LEN($G59)-SEARCH(":",$G59))),
ISNUMBER(1*MID(L59,SEARCH(":",L59)+1,LEN(L59)-SEARCH(":",L59)))
),
IF(AND(LEFT($G59,SEARCH(":",$G59)-1)=LEFT(L59,SEARCH(":",L59)-1),MID($G59,SEARCH(":",$G59)+1,LEN($G59)-SEARCH(":",$G59))=MID(L59,SEARCH(":",L59)+1,LEN(L59)-SEARCH(":",L59))),3,
IF(LEFT($G59,SEARCH(":",$G59)-1)-MID($G59,SEARCH(":",$G59)+1,LEN($G59)-SEARCH(":",$G59))=LEFT(L59,SEARCH(":",L59)-1)-MID(L59,SEARCH(":",L59)+1,LEN(L59)-SEARCH(":",L59)),2,
IF(SIGN(LEFT($G59,SEARCH(":",$G59)-1)-MID($G59,SEARCH(":",$G59)+1,LEN($G59)-SEARCH(":",$G59)))=SIGN(LEFT(L59,SEARCH(":",L59)-1)-MID(L59,SEARCH(":",L59)+1,LEN(L59)-SEARCH(":",L59))),1,
0))),"-")</f>
        <v>3</v>
      </c>
    </row>
    <row r="60" spans="1:13" x14ac:dyDescent="0.25">
      <c r="A60" s="10" t="s">
        <v>23</v>
      </c>
      <c r="B60" s="20">
        <f t="shared" si="0"/>
        <v>5</v>
      </c>
      <c r="C60" s="15">
        <v>44350</v>
      </c>
      <c r="D60" s="12">
        <v>0.63541666666666663</v>
      </c>
      <c r="E60" s="10" t="s">
        <v>14</v>
      </c>
      <c r="F60" s="10" t="s">
        <v>3</v>
      </c>
      <c r="G60" s="14" t="s">
        <v>61</v>
      </c>
      <c r="H60" s="14" t="s">
        <v>60</v>
      </c>
      <c r="I60" s="19">
        <f t="shared" si="1"/>
        <v>1</v>
      </c>
      <c r="J60" s="14" t="s">
        <v>29</v>
      </c>
      <c r="K60" s="19">
        <f t="shared" si="1"/>
        <v>1</v>
      </c>
      <c r="L60" s="14" t="s">
        <v>50</v>
      </c>
      <c r="M60" s="19">
        <f t="shared" ref="M60" si="57">IF(AND(
ISNUMBER(1*LEFT($G60,SEARCH(":",$G60)-1)),
ISNUMBER(1*LEFT(L60,SEARCH(":",L60)-1)),
ISNUMBER(1*MID($G60,SEARCH(":",$G60)+1,LEN($G60)-SEARCH(":",$G60))),
ISNUMBER(1*MID(L60,SEARCH(":",L60)+1,LEN(L60)-SEARCH(":",L60)))
),
IF(AND(LEFT($G60,SEARCH(":",$G60)-1)=LEFT(L60,SEARCH(":",L60)-1),MID($G60,SEARCH(":",$G60)+1,LEN($G60)-SEARCH(":",$G60))=MID(L60,SEARCH(":",L60)+1,LEN(L60)-SEARCH(":",L60))),3,
IF(LEFT($G60,SEARCH(":",$G60)-1)-MID($G60,SEARCH(":",$G60)+1,LEN($G60)-SEARCH(":",$G60))=LEFT(L60,SEARCH(":",L60)-1)-MID(L60,SEARCH(":",L60)+1,LEN(L60)-SEARCH(":",L60)),2,
IF(SIGN(LEFT($G60,SEARCH(":",$G60)-1)-MID($G60,SEARCH(":",$G60)+1,LEN($G60)-SEARCH(":",$G60)))=SIGN(LEFT(L60,SEARCH(":",L60)-1)-MID(L60,SEARCH(":",L60)+1,LEN(L60)-SEARCH(":",L60))),1,
0))),"-")</f>
        <v>1</v>
      </c>
    </row>
    <row r="61" spans="1:13" x14ac:dyDescent="0.25">
      <c r="A61" s="10" t="s">
        <v>23</v>
      </c>
      <c r="B61" s="20">
        <f t="shared" si="0"/>
        <v>5</v>
      </c>
      <c r="C61" s="15">
        <v>44350</v>
      </c>
      <c r="D61" s="12">
        <v>0.80208333333333337</v>
      </c>
      <c r="E61" s="10" t="s">
        <v>0</v>
      </c>
      <c r="F61" s="10" t="s">
        <v>6</v>
      </c>
      <c r="G61" s="14" t="s">
        <v>55</v>
      </c>
      <c r="H61" s="14" t="s">
        <v>50</v>
      </c>
      <c r="I61" s="19">
        <f t="shared" si="1"/>
        <v>0</v>
      </c>
      <c r="J61" s="14" t="s">
        <v>40</v>
      </c>
      <c r="K61" s="19">
        <f t="shared" si="1"/>
        <v>0</v>
      </c>
      <c r="L61" s="14" t="s">
        <v>31</v>
      </c>
      <c r="M61" s="19">
        <f t="shared" ref="M61" si="58">IF(AND(
ISNUMBER(1*LEFT($G61,SEARCH(":",$G61)-1)),
ISNUMBER(1*LEFT(L61,SEARCH(":",L61)-1)),
ISNUMBER(1*MID($G61,SEARCH(":",$G61)+1,LEN($G61)-SEARCH(":",$G61))),
ISNUMBER(1*MID(L61,SEARCH(":",L61)+1,LEN(L61)-SEARCH(":",L61)))
),
IF(AND(LEFT($G61,SEARCH(":",$G61)-1)=LEFT(L61,SEARCH(":",L61)-1),MID($G61,SEARCH(":",$G61)+1,LEN($G61)-SEARCH(":",$G61))=MID(L61,SEARCH(":",L61)+1,LEN(L61)-SEARCH(":",L61))),3,
IF(LEFT($G61,SEARCH(":",$G61)-1)-MID($G61,SEARCH(":",$G61)+1,LEN($G61)-SEARCH(":",$G61))=LEFT(L61,SEARCH(":",L61)-1)-MID(L61,SEARCH(":",L61)+1,LEN(L61)-SEARCH(":",L61)),2,
IF(SIGN(LEFT($G61,SEARCH(":",$G61)-1)-MID($G61,SEARCH(":",$G61)+1,LEN($G61)-SEARCH(":",$G61)))=SIGN(LEFT(L61,SEARCH(":",L61)-1)-MID(L61,SEARCH(":",L61)+1,LEN(L61)-SEARCH(":",L61))),1,
0))),"-")</f>
        <v>0</v>
      </c>
    </row>
    <row r="62" spans="1:13" x14ac:dyDescent="0.25">
      <c r="A62" s="10" t="s">
        <v>23</v>
      </c>
      <c r="B62" s="20">
        <f t="shared" si="0"/>
        <v>5</v>
      </c>
      <c r="C62" s="15">
        <v>44350</v>
      </c>
      <c r="D62" s="12">
        <v>0.80208333333333337</v>
      </c>
      <c r="E62" s="10" t="s">
        <v>13</v>
      </c>
      <c r="F62" s="10" t="s">
        <v>1</v>
      </c>
      <c r="G62" s="14" t="s">
        <v>56</v>
      </c>
      <c r="H62" s="14" t="s">
        <v>31</v>
      </c>
      <c r="I62" s="19">
        <f t="shared" si="1"/>
        <v>2</v>
      </c>
      <c r="J62" s="14" t="s">
        <v>29</v>
      </c>
      <c r="K62" s="19">
        <f t="shared" si="1"/>
        <v>2</v>
      </c>
      <c r="L62" s="14" t="s">
        <v>46</v>
      </c>
      <c r="M62" s="19">
        <f t="shared" ref="M62" si="59">IF(AND(
ISNUMBER(1*LEFT($G62,SEARCH(":",$G62)-1)),
ISNUMBER(1*LEFT(L62,SEARCH(":",L62)-1)),
ISNUMBER(1*MID($G62,SEARCH(":",$G62)+1,LEN($G62)-SEARCH(":",$G62))),
ISNUMBER(1*MID(L62,SEARCH(":",L62)+1,LEN(L62)-SEARCH(":",L62)))
),
IF(AND(LEFT($G62,SEARCH(":",$G62)-1)=LEFT(L62,SEARCH(":",L62)-1),MID($G62,SEARCH(":",$G62)+1,LEN($G62)-SEARCH(":",$G62))=MID(L62,SEARCH(":",L62)+1,LEN(L62)-SEARCH(":",L62))),3,
IF(LEFT($G62,SEARCH(":",$G62)-1)-MID($G62,SEARCH(":",$G62)+1,LEN($G62)-SEARCH(":",$G62))=LEFT(L62,SEARCH(":",L62)-1)-MID(L62,SEARCH(":",L62)+1,LEN(L62)-SEARCH(":",L62)),2,
IF(SIGN(LEFT($G62,SEARCH(":",$G62)-1)-MID($G62,SEARCH(":",$G62)+1,LEN($G62)-SEARCH(":",$G62)))=SIGN(LEFT(L62,SEARCH(":",L62)-1)-MID(L62,SEARCH(":",L62)+1,LEN(L62)-SEARCH(":",L62))),1,
0))),"-")</f>
        <v>1</v>
      </c>
    </row>
    <row r="63" spans="1:13" s="6" customFormat="1" x14ac:dyDescent="0.25">
      <c r="A63" s="1" t="s">
        <v>24</v>
      </c>
      <c r="B63" s="21">
        <f t="shared" si="0"/>
        <v>7</v>
      </c>
      <c r="C63" s="22">
        <v>44352</v>
      </c>
      <c r="D63" s="23">
        <v>0.55208333333333337</v>
      </c>
      <c r="E63" s="4" t="s">
        <v>14</v>
      </c>
      <c r="F63" s="4" t="s">
        <v>6</v>
      </c>
      <c r="G63" s="5" t="s">
        <v>30</v>
      </c>
      <c r="H63" s="5" t="s">
        <v>46</v>
      </c>
      <c r="I63" s="19">
        <f t="shared" si="1"/>
        <v>0</v>
      </c>
      <c r="J63" s="5" t="s">
        <v>31</v>
      </c>
      <c r="K63" s="19">
        <f t="shared" si="1"/>
        <v>0</v>
      </c>
      <c r="L63" s="5" t="s">
        <v>52</v>
      </c>
      <c r="M63" s="19">
        <f t="shared" ref="M63" si="60">IF(AND(
ISNUMBER(1*LEFT($G63,SEARCH(":",$G63)-1)),
ISNUMBER(1*LEFT(L63,SEARCH(":",L63)-1)),
ISNUMBER(1*MID($G63,SEARCH(":",$G63)+1,LEN($G63)-SEARCH(":",$G63))),
ISNUMBER(1*MID(L63,SEARCH(":",L63)+1,LEN(L63)-SEARCH(":",L63)))
),
IF(AND(LEFT($G63,SEARCH(":",$G63)-1)=LEFT(L63,SEARCH(":",L63)-1),MID($G63,SEARCH(":",$G63)+1,LEN($G63)-SEARCH(":",$G63))=MID(L63,SEARCH(":",L63)+1,LEN(L63)-SEARCH(":",L63))),3,
IF(LEFT($G63,SEARCH(":",$G63)-1)-MID($G63,SEARCH(":",$G63)+1,LEN($G63)-SEARCH(":",$G63))=LEFT(L63,SEARCH(":",L63)-1)-MID(L63,SEARCH(":",L63)+1,LEN(L63)-SEARCH(":",L63)),2,
IF(SIGN(LEFT($G63,SEARCH(":",$G63)-1)-MID($G63,SEARCH(":",$G63)+1,LEN($G63)-SEARCH(":",$G63)))=SIGN(LEFT(L63,SEARCH(":",L63)-1)-MID(L63,SEARCH(":",L63)+1,LEN(L63)-SEARCH(":",L63))),1,
0))),"-")</f>
        <v>1</v>
      </c>
    </row>
    <row r="64" spans="1:13" s="6" customFormat="1" x14ac:dyDescent="0.25">
      <c r="A64" s="1" t="s">
        <v>24</v>
      </c>
      <c r="B64" s="21">
        <f t="shared" si="0"/>
        <v>7</v>
      </c>
      <c r="C64" s="22">
        <v>44352</v>
      </c>
      <c r="D64" s="3">
        <v>0.71875</v>
      </c>
      <c r="E64" s="4" t="s">
        <v>13</v>
      </c>
      <c r="F64" s="18" t="s">
        <v>4</v>
      </c>
      <c r="G64" s="5" t="s">
        <v>29</v>
      </c>
      <c r="H64" s="5" t="s">
        <v>40</v>
      </c>
      <c r="I64" s="19">
        <f t="shared" si="1"/>
        <v>1</v>
      </c>
      <c r="J64" s="5" t="s">
        <v>29</v>
      </c>
      <c r="K64" s="19">
        <f t="shared" si="1"/>
        <v>3</v>
      </c>
      <c r="L64" s="5" t="s">
        <v>40</v>
      </c>
      <c r="M64" s="19">
        <f t="shared" ref="M64" si="61">IF(AND(
ISNUMBER(1*LEFT($G64,SEARCH(":",$G64)-1)),
ISNUMBER(1*LEFT(L64,SEARCH(":",L64)-1)),
ISNUMBER(1*MID($G64,SEARCH(":",$G64)+1,LEN($G64)-SEARCH(":",$G64))),
ISNUMBER(1*MID(L64,SEARCH(":",L64)+1,LEN(L64)-SEARCH(":",L64)))
),
IF(AND(LEFT($G64,SEARCH(":",$G64)-1)=LEFT(L64,SEARCH(":",L64)-1),MID($G64,SEARCH(":",$G64)+1,LEN($G64)-SEARCH(":",$G64))=MID(L64,SEARCH(":",L64)+1,LEN(L64)-SEARCH(":",L64))),3,
IF(LEFT($G64,SEARCH(":",$G64)-1)-MID($G64,SEARCH(":",$G64)+1,LEN($G64)-SEARCH(":",$G64))=LEFT(L64,SEARCH(":",L64)-1)-MID(L64,SEARCH(":",L64)+1,LEN(L64)-SEARCH(":",L64)),2,
IF(SIGN(LEFT($G64,SEARCH(":",$G64)-1)-MID($G64,SEARCH(":",$G64)+1,LEN($G64)-SEARCH(":",$G64)))=SIGN(LEFT(L64,SEARCH(":",L64)-1)-MID(L64,SEARCH(":",L64)+1,LEN(L64)-SEARCH(":",L64))),1,
0))),"-")</f>
        <v>1</v>
      </c>
    </row>
    <row r="65" spans="1:13" x14ac:dyDescent="0.25">
      <c r="A65" s="10" t="s">
        <v>25</v>
      </c>
      <c r="B65" s="20">
        <f t="shared" si="0"/>
        <v>1</v>
      </c>
      <c r="C65" s="15">
        <v>44353</v>
      </c>
      <c r="D65" s="16">
        <v>0.59375</v>
      </c>
      <c r="E65" s="10" t="s">
        <v>14</v>
      </c>
      <c r="F65" s="10" t="s">
        <v>4</v>
      </c>
      <c r="G65" s="14" t="s">
        <v>61</v>
      </c>
      <c r="H65" s="14" t="s">
        <v>46</v>
      </c>
      <c r="I65" s="19">
        <f t="shared" si="1"/>
        <v>1</v>
      </c>
      <c r="J65" s="14" t="s">
        <v>52</v>
      </c>
      <c r="K65" s="19">
        <f t="shared" si="1"/>
        <v>0</v>
      </c>
      <c r="L65" s="14" t="s">
        <v>52</v>
      </c>
      <c r="M65" s="19">
        <f t="shared" ref="M65" si="62">IF(AND(
ISNUMBER(1*LEFT($G65,SEARCH(":",$G65)-1)),
ISNUMBER(1*LEFT(L65,SEARCH(":",L65)-1)),
ISNUMBER(1*MID($G65,SEARCH(":",$G65)+1,LEN($G65)-SEARCH(":",$G65))),
ISNUMBER(1*MID(L65,SEARCH(":",L65)+1,LEN(L65)-SEARCH(":",L65)))
),
IF(AND(LEFT($G65,SEARCH(":",$G65)-1)=LEFT(L65,SEARCH(":",L65)-1),MID($G65,SEARCH(":",$G65)+1,LEN($G65)-SEARCH(":",$G65))=MID(L65,SEARCH(":",L65)+1,LEN(L65)-SEARCH(":",L65))),3,
IF(LEFT($G65,SEARCH(":",$G65)-1)-MID($G65,SEARCH(":",$G65)+1,LEN($G65)-SEARCH(":",$G65))=LEFT(L65,SEARCH(":",L65)-1)-MID(L65,SEARCH(":",L65)+1,LEN(L65)-SEARCH(":",L65)),2,
IF(SIGN(LEFT($G65,SEARCH(":",$G65)-1)-MID($G65,SEARCH(":",$G65)+1,LEN($G65)-SEARCH(":",$G65)))=SIGN(LEFT(L65,SEARCH(":",L65)-1)-MID(L65,SEARCH(":",L65)+1,LEN(L65)-SEARCH(":",L65))),1,
0))),"-")</f>
        <v>0</v>
      </c>
    </row>
    <row r="66" spans="1:13" s="6" customFormat="1" x14ac:dyDescent="0.25">
      <c r="A66" s="1" t="s">
        <v>26</v>
      </c>
      <c r="B66" s="21">
        <f t="shared" si="0"/>
        <v>1</v>
      </c>
      <c r="C66" s="22">
        <v>44353</v>
      </c>
      <c r="D66" s="3">
        <v>0.80208333333333337</v>
      </c>
      <c r="E66" s="1" t="s">
        <v>13</v>
      </c>
      <c r="F66" s="1" t="s">
        <v>6</v>
      </c>
      <c r="G66" s="5" t="s">
        <v>52</v>
      </c>
      <c r="H66" s="5" t="s">
        <v>52</v>
      </c>
      <c r="I66" s="19">
        <f t="shared" si="1"/>
        <v>3</v>
      </c>
      <c r="J66" s="5" t="s">
        <v>29</v>
      </c>
      <c r="K66" s="19">
        <f t="shared" si="1"/>
        <v>0</v>
      </c>
      <c r="L66" s="5" t="s">
        <v>41</v>
      </c>
      <c r="M66" s="19">
        <f t="shared" ref="M66" si="63">IF(AND(
ISNUMBER(1*LEFT($G66,SEARCH(":",$G66)-1)),
ISNUMBER(1*LEFT(L66,SEARCH(":",L66)-1)),
ISNUMBER(1*MID($G66,SEARCH(":",$G66)+1,LEN($G66)-SEARCH(":",$G66))),
ISNUMBER(1*MID(L66,SEARCH(":",L66)+1,LEN(L66)-SEARCH(":",L66)))
),
IF(AND(LEFT($G66,SEARCH(":",$G66)-1)=LEFT(L66,SEARCH(":",L66)-1),MID($G66,SEARCH(":",$G66)+1,LEN($G66)-SEARCH(":",$G66))=MID(L66,SEARCH(":",L66)+1,LEN(L66)-SEARCH(":",L66))),3,
IF(LEFT($G66,SEARCH(":",$G66)-1)-MID($G66,SEARCH(":",$G66)+1,LEN($G66)-SEARCH(":",$G66))=LEFT(L66,SEARCH(":",L66)-1)-MID(L66,SEARCH(":",L66)+1,LEN(L66)-SEARCH(":",L66)),2,
IF(SIGN(LEFT($G66,SEARCH(":",$G66)-1)-MID($G66,SEARCH(":",$G66)+1,LEN($G66)-SEARCH(":",$G66)))=SIGN(LEFT(L66,SEARCH(":",L66)-1)-MID(L66,SEARCH(":",L66)+1,LEN(L66)-SEARCH(":",L66))),1,
0))),"-")</f>
        <v>1</v>
      </c>
    </row>
  </sheetData>
  <sortState xmlns:xlrd2="http://schemas.microsoft.com/office/spreadsheetml/2017/richdata2" ref="A3:H66">
    <sortCondition ref="C3:C66"/>
    <sortCondition ref="D3:D66"/>
    <sortCondition ref="A3:A66"/>
  </sortState>
  <mergeCells count="6">
    <mergeCell ref="J2:K2"/>
    <mergeCell ref="L2:M2"/>
    <mergeCell ref="H2:I2"/>
    <mergeCell ref="H1:I1"/>
    <mergeCell ref="J1:K1"/>
    <mergeCell ref="L1:M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2021-05-14T17:50:28Z</dcterms:created>
  <dcterms:modified xsi:type="dcterms:W3CDTF">2021-06-07T05:46:05Z</dcterms:modified>
</cp:coreProperties>
</file>